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Завтр.+Обед лагерь 2025" sheetId="24" r:id="rId1"/>
  </sheets>
  <calcPr calcId="162913"/>
</workbook>
</file>

<file path=xl/calcChain.xml><?xml version="1.0" encoding="utf-8"?>
<calcChain xmlns="http://schemas.openxmlformats.org/spreadsheetml/2006/main">
  <c r="D52" i="24" l="1"/>
  <c r="E52" i="24"/>
  <c r="F52" i="24"/>
  <c r="G52" i="24"/>
  <c r="H52" i="24"/>
  <c r="I52" i="24"/>
  <c r="J52" i="24"/>
  <c r="K52" i="24"/>
  <c r="L52" i="24"/>
  <c r="M52" i="24"/>
  <c r="N52" i="24"/>
  <c r="O52" i="24"/>
  <c r="C52" i="24"/>
  <c r="O293" i="24" l="1"/>
  <c r="N293" i="24"/>
  <c r="M293" i="24"/>
  <c r="L293" i="24"/>
  <c r="K293" i="24"/>
  <c r="J293" i="24"/>
  <c r="I293" i="24"/>
  <c r="H293" i="24"/>
  <c r="G293" i="24"/>
  <c r="F293" i="24"/>
  <c r="E293" i="24"/>
  <c r="D293" i="24"/>
  <c r="C293" i="24"/>
  <c r="O285" i="24"/>
  <c r="N285" i="24"/>
  <c r="M285" i="24"/>
  <c r="L285" i="24"/>
  <c r="K285" i="24"/>
  <c r="J285" i="24"/>
  <c r="I285" i="24"/>
  <c r="H285" i="24"/>
  <c r="G285" i="24"/>
  <c r="F285" i="24"/>
  <c r="E285" i="24"/>
  <c r="D285" i="24"/>
  <c r="C285" i="24"/>
  <c r="O275" i="24"/>
  <c r="N275" i="24"/>
  <c r="M275" i="24"/>
  <c r="L275" i="24"/>
  <c r="K275" i="24"/>
  <c r="J275" i="24"/>
  <c r="I275" i="24"/>
  <c r="H275" i="24"/>
  <c r="G275" i="24"/>
  <c r="F275" i="24"/>
  <c r="E275" i="24"/>
  <c r="D275" i="24"/>
  <c r="C275" i="24"/>
  <c r="O266" i="24"/>
  <c r="N266" i="24"/>
  <c r="M266" i="24"/>
  <c r="L266" i="24"/>
  <c r="K266" i="24"/>
  <c r="J266" i="24"/>
  <c r="I266" i="24"/>
  <c r="H266" i="24"/>
  <c r="G266" i="24"/>
  <c r="F266" i="24"/>
  <c r="E266" i="24"/>
  <c r="D266" i="24"/>
  <c r="C266" i="24"/>
  <c r="O256" i="24"/>
  <c r="N256" i="24"/>
  <c r="M256" i="24"/>
  <c r="L256" i="24"/>
  <c r="K256" i="24"/>
  <c r="J256" i="24"/>
  <c r="I256" i="24"/>
  <c r="H256" i="24"/>
  <c r="G256" i="24"/>
  <c r="F256" i="24"/>
  <c r="E256" i="24"/>
  <c r="D256" i="24"/>
  <c r="C256" i="24"/>
  <c r="O248" i="24"/>
  <c r="N248" i="24"/>
  <c r="M248" i="24"/>
  <c r="L248" i="24"/>
  <c r="K248" i="24"/>
  <c r="J248" i="24"/>
  <c r="I248" i="24"/>
  <c r="H248" i="24"/>
  <c r="G248" i="24"/>
  <c r="F248" i="24"/>
  <c r="E248" i="24"/>
  <c r="D248" i="24"/>
  <c r="C248" i="24"/>
  <c r="O237" i="24"/>
  <c r="N237" i="24"/>
  <c r="M237" i="24"/>
  <c r="L237" i="24"/>
  <c r="K237" i="24"/>
  <c r="J237" i="24"/>
  <c r="I237" i="24"/>
  <c r="H237" i="24"/>
  <c r="G237" i="24"/>
  <c r="F237" i="24"/>
  <c r="E237" i="24"/>
  <c r="D237" i="24"/>
  <c r="C237" i="24"/>
  <c r="O229" i="24"/>
  <c r="N229" i="24"/>
  <c r="M229" i="24"/>
  <c r="L229" i="24"/>
  <c r="K229" i="24"/>
  <c r="J229" i="24"/>
  <c r="I229" i="24"/>
  <c r="H229" i="24"/>
  <c r="G229" i="24"/>
  <c r="F229" i="24"/>
  <c r="E229" i="24"/>
  <c r="D229" i="24"/>
  <c r="C229" i="24"/>
  <c r="O220" i="24"/>
  <c r="N220" i="24"/>
  <c r="M220" i="24"/>
  <c r="L220" i="24"/>
  <c r="K220" i="24"/>
  <c r="J220" i="24"/>
  <c r="I220" i="24"/>
  <c r="H220" i="24"/>
  <c r="G220" i="24"/>
  <c r="F220" i="24"/>
  <c r="E220" i="24"/>
  <c r="D220" i="24"/>
  <c r="C220" i="24"/>
  <c r="O213" i="24"/>
  <c r="N213" i="24"/>
  <c r="M213" i="24"/>
  <c r="L213" i="24"/>
  <c r="K213" i="24"/>
  <c r="J213" i="24"/>
  <c r="I213" i="24"/>
  <c r="H213" i="24"/>
  <c r="G213" i="24"/>
  <c r="F213" i="24"/>
  <c r="E213" i="24"/>
  <c r="D213" i="24"/>
  <c r="C213" i="24"/>
  <c r="C238" i="24" l="1"/>
  <c r="K238" i="24"/>
  <c r="L238" i="24"/>
  <c r="M238" i="24"/>
  <c r="G294" i="24"/>
  <c r="H238" i="24"/>
  <c r="I238" i="24"/>
  <c r="D238" i="24"/>
  <c r="E238" i="24"/>
  <c r="O294" i="24"/>
  <c r="I257" i="24"/>
  <c r="O221" i="24"/>
  <c r="G221" i="24"/>
  <c r="H221" i="24"/>
  <c r="H294" i="24"/>
  <c r="I221" i="24"/>
  <c r="C276" i="24"/>
  <c r="K276" i="24"/>
  <c r="I294" i="24"/>
  <c r="D276" i="24"/>
  <c r="L276" i="24"/>
  <c r="G257" i="24"/>
  <c r="O257" i="24"/>
  <c r="E276" i="24"/>
  <c r="M276" i="24"/>
  <c r="H276" i="24"/>
  <c r="H257" i="24"/>
  <c r="I276" i="24"/>
  <c r="F238" i="24"/>
  <c r="N276" i="24"/>
  <c r="C221" i="24"/>
  <c r="O238" i="24"/>
  <c r="J221" i="24"/>
  <c r="N238" i="24"/>
  <c r="J257" i="24"/>
  <c r="F276" i="24"/>
  <c r="J294" i="24"/>
  <c r="K221" i="24"/>
  <c r="G238" i="24"/>
  <c r="C257" i="24"/>
  <c r="K257" i="24"/>
  <c r="G276" i="24"/>
  <c r="O276" i="24"/>
  <c r="C294" i="24"/>
  <c r="K294" i="24"/>
  <c r="D221" i="24"/>
  <c r="L221" i="24"/>
  <c r="D257" i="24"/>
  <c r="L257" i="24"/>
  <c r="D294" i="24"/>
  <c r="L294" i="24"/>
  <c r="E221" i="24"/>
  <c r="M221" i="24"/>
  <c r="E257" i="24"/>
  <c r="M257" i="24"/>
  <c r="E294" i="24"/>
  <c r="M294" i="24"/>
  <c r="F221" i="24"/>
  <c r="N221" i="24"/>
  <c r="J238" i="24"/>
  <c r="F257" i="24"/>
  <c r="N257" i="24"/>
  <c r="J276" i="24"/>
  <c r="F294" i="24"/>
  <c r="N294" i="24"/>
  <c r="D71" i="24"/>
  <c r="E71" i="24"/>
  <c r="F71" i="24"/>
  <c r="G71" i="24"/>
  <c r="H71" i="24"/>
  <c r="I71" i="24"/>
  <c r="J71" i="24"/>
  <c r="K71" i="24"/>
  <c r="L71" i="24"/>
  <c r="M71" i="24"/>
  <c r="N71" i="24"/>
  <c r="O71" i="24"/>
  <c r="C71" i="24"/>
  <c r="D81" i="24" l="1"/>
  <c r="E81" i="24"/>
  <c r="F81" i="24"/>
  <c r="G81" i="24"/>
  <c r="H81" i="24"/>
  <c r="I81" i="24"/>
  <c r="J81" i="24"/>
  <c r="K81" i="24"/>
  <c r="L81" i="24"/>
  <c r="M81" i="24"/>
  <c r="N81" i="24"/>
  <c r="O81" i="24"/>
  <c r="C81" i="24"/>
  <c r="D203" i="24" l="1"/>
  <c r="E203" i="24"/>
  <c r="F203" i="24"/>
  <c r="G203" i="24"/>
  <c r="H203" i="24"/>
  <c r="I203" i="24"/>
  <c r="J203" i="24"/>
  <c r="K203" i="24"/>
  <c r="L203" i="24"/>
  <c r="M203" i="24"/>
  <c r="N203" i="24"/>
  <c r="O203" i="24"/>
  <c r="C203" i="24"/>
  <c r="D195" i="24"/>
  <c r="E195" i="24"/>
  <c r="F195" i="24"/>
  <c r="G195" i="24"/>
  <c r="H195" i="24"/>
  <c r="I195" i="24"/>
  <c r="J195" i="24"/>
  <c r="K195" i="24"/>
  <c r="L195" i="24"/>
  <c r="M195" i="24"/>
  <c r="N195" i="24"/>
  <c r="O195" i="24"/>
  <c r="C195" i="24"/>
  <c r="D184" i="24"/>
  <c r="E184" i="24"/>
  <c r="F184" i="24"/>
  <c r="G184" i="24"/>
  <c r="H184" i="24"/>
  <c r="I184" i="24"/>
  <c r="J184" i="24"/>
  <c r="K184" i="24"/>
  <c r="L184" i="24"/>
  <c r="M184" i="24"/>
  <c r="N184" i="24"/>
  <c r="O184" i="24"/>
  <c r="C184" i="24"/>
  <c r="D156" i="24" l="1"/>
  <c r="E156" i="24"/>
  <c r="F156" i="24"/>
  <c r="G156" i="24"/>
  <c r="H156" i="24"/>
  <c r="I156" i="24"/>
  <c r="J156" i="24"/>
  <c r="K156" i="24"/>
  <c r="L156" i="24"/>
  <c r="M156" i="24"/>
  <c r="N156" i="24"/>
  <c r="O156" i="24"/>
  <c r="C156" i="24"/>
  <c r="D164" i="24"/>
  <c r="E164" i="24"/>
  <c r="F164" i="24"/>
  <c r="G164" i="24"/>
  <c r="H164" i="24"/>
  <c r="I164" i="24"/>
  <c r="J164" i="24"/>
  <c r="K164" i="24"/>
  <c r="L164" i="24"/>
  <c r="M164" i="24"/>
  <c r="N164" i="24"/>
  <c r="O164" i="24"/>
  <c r="C164" i="24"/>
  <c r="D144" i="24"/>
  <c r="E144" i="24"/>
  <c r="F144" i="24"/>
  <c r="G144" i="24"/>
  <c r="H144" i="24"/>
  <c r="I144" i="24"/>
  <c r="J144" i="24"/>
  <c r="K144" i="24"/>
  <c r="L144" i="24"/>
  <c r="M144" i="24"/>
  <c r="N144" i="24"/>
  <c r="O144" i="24"/>
  <c r="C144" i="24"/>
  <c r="D136" i="24"/>
  <c r="E136" i="24"/>
  <c r="F136" i="24"/>
  <c r="G136" i="24"/>
  <c r="H136" i="24"/>
  <c r="I136" i="24"/>
  <c r="J136" i="24"/>
  <c r="K136" i="24"/>
  <c r="L136" i="24"/>
  <c r="M136" i="24"/>
  <c r="N136" i="24"/>
  <c r="O136" i="24"/>
  <c r="C136" i="24"/>
  <c r="D126" i="24"/>
  <c r="E126" i="24"/>
  <c r="F126" i="24"/>
  <c r="G126" i="24"/>
  <c r="H126" i="24"/>
  <c r="I126" i="24"/>
  <c r="J126" i="24"/>
  <c r="K126" i="24"/>
  <c r="L126" i="24"/>
  <c r="M126" i="24"/>
  <c r="N126" i="24"/>
  <c r="O126" i="24"/>
  <c r="C126" i="24"/>
  <c r="D118" i="24"/>
  <c r="E118" i="24"/>
  <c r="F118" i="24"/>
  <c r="G118" i="24"/>
  <c r="H118" i="24"/>
  <c r="I118" i="24"/>
  <c r="J118" i="24"/>
  <c r="K118" i="24"/>
  <c r="L118" i="24"/>
  <c r="M118" i="24"/>
  <c r="N118" i="24"/>
  <c r="O118" i="24"/>
  <c r="C118" i="24"/>
  <c r="D108" i="24" l="1"/>
  <c r="E108" i="24"/>
  <c r="F108" i="24"/>
  <c r="G108" i="24"/>
  <c r="H108" i="24"/>
  <c r="I108" i="24"/>
  <c r="J108" i="24"/>
  <c r="K108" i="24"/>
  <c r="L108" i="24"/>
  <c r="M108" i="24"/>
  <c r="N108" i="24"/>
  <c r="O108" i="24"/>
  <c r="C108" i="24"/>
  <c r="D90" i="24" l="1"/>
  <c r="E90" i="24"/>
  <c r="F90" i="24"/>
  <c r="G90" i="24"/>
  <c r="H90" i="24"/>
  <c r="I90" i="24"/>
  <c r="J90" i="24"/>
  <c r="K90" i="24"/>
  <c r="L90" i="24"/>
  <c r="M90" i="24"/>
  <c r="N90" i="24"/>
  <c r="O90" i="24"/>
  <c r="C90" i="24"/>
  <c r="D63" i="24" l="1"/>
  <c r="E63" i="24"/>
  <c r="F63" i="24"/>
  <c r="G63" i="24"/>
  <c r="H63" i="24"/>
  <c r="I63" i="24"/>
  <c r="J63" i="24"/>
  <c r="K63" i="24"/>
  <c r="L63" i="24"/>
  <c r="M63" i="24"/>
  <c r="N63" i="24"/>
  <c r="O63" i="24"/>
  <c r="C63" i="24"/>
  <c r="D28" i="24"/>
  <c r="E28" i="24"/>
  <c r="F28" i="24"/>
  <c r="G28" i="24"/>
  <c r="H28" i="24"/>
  <c r="I28" i="24"/>
  <c r="J28" i="24"/>
  <c r="K28" i="24"/>
  <c r="L28" i="24"/>
  <c r="M28" i="24"/>
  <c r="N28" i="24"/>
  <c r="O28" i="24"/>
  <c r="C28" i="24"/>
  <c r="O175" i="24" l="1"/>
  <c r="N175" i="24"/>
  <c r="M175" i="24"/>
  <c r="L175" i="24"/>
  <c r="K175" i="24"/>
  <c r="J175" i="24"/>
  <c r="I175" i="24"/>
  <c r="H175" i="24"/>
  <c r="G175" i="24"/>
  <c r="F175" i="24"/>
  <c r="E175" i="24"/>
  <c r="D175" i="24"/>
  <c r="C175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C100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C36" i="24" l="1"/>
  <c r="C298" i="24" s="1"/>
  <c r="E36" i="24"/>
  <c r="E298" i="24" s="1"/>
  <c r="G36" i="24"/>
  <c r="G298" i="24" s="1"/>
  <c r="I36" i="24"/>
  <c r="I298" i="24" s="1"/>
  <c r="K36" i="24"/>
  <c r="K298" i="24" s="1"/>
  <c r="M36" i="24"/>
  <c r="M298" i="24" s="1"/>
  <c r="O36" i="24"/>
  <c r="O298" i="24" s="1"/>
  <c r="C53" i="24"/>
  <c r="C299" i="24" s="1"/>
  <c r="E53" i="24"/>
  <c r="E299" i="24" s="1"/>
  <c r="G53" i="24"/>
  <c r="G299" i="24" s="1"/>
  <c r="I53" i="24"/>
  <c r="I299" i="24" s="1"/>
  <c r="K53" i="24"/>
  <c r="K299" i="24" s="1"/>
  <c r="M53" i="24"/>
  <c r="M299" i="24" s="1"/>
  <c r="O53" i="24"/>
  <c r="O299" i="24" s="1"/>
  <c r="C72" i="24"/>
  <c r="C300" i="24" s="1"/>
  <c r="E72" i="24"/>
  <c r="E300" i="24" s="1"/>
  <c r="G72" i="24"/>
  <c r="G300" i="24" s="1"/>
  <c r="I72" i="24"/>
  <c r="I300" i="24" s="1"/>
  <c r="K72" i="24"/>
  <c r="K300" i="24" s="1"/>
  <c r="M72" i="24"/>
  <c r="M300" i="24" s="1"/>
  <c r="O72" i="24"/>
  <c r="O300" i="24" s="1"/>
  <c r="C91" i="24"/>
  <c r="C301" i="24" s="1"/>
  <c r="E91" i="24"/>
  <c r="E301" i="24" s="1"/>
  <c r="G91" i="24"/>
  <c r="G301" i="24" s="1"/>
  <c r="I91" i="24"/>
  <c r="I301" i="24" s="1"/>
  <c r="K91" i="24"/>
  <c r="K301" i="24" s="1"/>
  <c r="M91" i="24"/>
  <c r="M301" i="24" s="1"/>
  <c r="O91" i="24"/>
  <c r="O301" i="24" s="1"/>
  <c r="C109" i="24"/>
  <c r="C302" i="24" s="1"/>
  <c r="E109" i="24"/>
  <c r="E302" i="24" s="1"/>
  <c r="G109" i="24"/>
  <c r="G302" i="24" s="1"/>
  <c r="I109" i="24"/>
  <c r="I302" i="24" s="1"/>
  <c r="K109" i="24"/>
  <c r="K302" i="24" s="1"/>
  <c r="M109" i="24"/>
  <c r="M302" i="24" s="1"/>
  <c r="O109" i="24"/>
  <c r="O302" i="24" s="1"/>
  <c r="C127" i="24"/>
  <c r="C303" i="24" s="1"/>
  <c r="E127" i="24"/>
  <c r="E303" i="24" s="1"/>
  <c r="G127" i="24"/>
  <c r="G303" i="24" s="1"/>
  <c r="I127" i="24"/>
  <c r="I303" i="24" s="1"/>
  <c r="K127" i="24"/>
  <c r="K303" i="24" s="1"/>
  <c r="M127" i="24"/>
  <c r="M303" i="24" s="1"/>
  <c r="O127" i="24"/>
  <c r="O303" i="24" s="1"/>
  <c r="C145" i="24"/>
  <c r="C304" i="24" s="1"/>
  <c r="E145" i="24"/>
  <c r="E304" i="24" s="1"/>
  <c r="G145" i="24"/>
  <c r="G304" i="24" s="1"/>
  <c r="I145" i="24"/>
  <c r="I304" i="24" s="1"/>
  <c r="K145" i="24"/>
  <c r="K304" i="24" s="1"/>
  <c r="M145" i="24"/>
  <c r="M304" i="24" s="1"/>
  <c r="O145" i="24"/>
  <c r="O304" i="24" s="1"/>
  <c r="C165" i="24"/>
  <c r="C305" i="24" s="1"/>
  <c r="E165" i="24"/>
  <c r="E305" i="24" s="1"/>
  <c r="G165" i="24"/>
  <c r="G305" i="24" s="1"/>
  <c r="I165" i="24"/>
  <c r="I305" i="24" s="1"/>
  <c r="K165" i="24"/>
  <c r="K305" i="24" s="1"/>
  <c r="M165" i="24"/>
  <c r="M305" i="24" s="1"/>
  <c r="O165" i="24"/>
  <c r="O305" i="24" s="1"/>
  <c r="C185" i="24"/>
  <c r="C306" i="24" s="1"/>
  <c r="E185" i="24"/>
  <c r="E306" i="24" s="1"/>
  <c r="G185" i="24"/>
  <c r="G306" i="24" s="1"/>
  <c r="I185" i="24"/>
  <c r="I306" i="24" s="1"/>
  <c r="K185" i="24"/>
  <c r="K306" i="24" s="1"/>
  <c r="M185" i="24"/>
  <c r="M306" i="24" s="1"/>
  <c r="O185" i="24"/>
  <c r="O306" i="24" s="1"/>
  <c r="C204" i="24"/>
  <c r="C307" i="24" s="1"/>
  <c r="E204" i="24"/>
  <c r="E307" i="24" s="1"/>
  <c r="G204" i="24"/>
  <c r="G307" i="24" s="1"/>
  <c r="I204" i="24"/>
  <c r="I307" i="24" s="1"/>
  <c r="K204" i="24"/>
  <c r="K307" i="24" s="1"/>
  <c r="M204" i="24"/>
  <c r="M307" i="24" s="1"/>
  <c r="O204" i="24"/>
  <c r="O307" i="24" s="1"/>
  <c r="D36" i="24"/>
  <c r="D298" i="24" s="1"/>
  <c r="F36" i="24"/>
  <c r="F298" i="24" s="1"/>
  <c r="H36" i="24"/>
  <c r="H298" i="24" s="1"/>
  <c r="J36" i="24"/>
  <c r="J298" i="24" s="1"/>
  <c r="L36" i="24"/>
  <c r="L298" i="24" s="1"/>
  <c r="N36" i="24"/>
  <c r="N298" i="24" s="1"/>
  <c r="D53" i="24"/>
  <c r="D299" i="24" s="1"/>
  <c r="F53" i="24"/>
  <c r="F299" i="24" s="1"/>
  <c r="H53" i="24"/>
  <c r="H299" i="24" s="1"/>
  <c r="J53" i="24"/>
  <c r="J299" i="24" s="1"/>
  <c r="L53" i="24"/>
  <c r="L299" i="24" s="1"/>
  <c r="N53" i="24"/>
  <c r="N299" i="24" s="1"/>
  <c r="D72" i="24"/>
  <c r="D300" i="24" s="1"/>
  <c r="F72" i="24"/>
  <c r="F300" i="24" s="1"/>
  <c r="H72" i="24"/>
  <c r="H300" i="24" s="1"/>
  <c r="J72" i="24"/>
  <c r="J300" i="24" s="1"/>
  <c r="L72" i="24"/>
  <c r="L300" i="24" s="1"/>
  <c r="N72" i="24"/>
  <c r="N300" i="24" s="1"/>
  <c r="D91" i="24"/>
  <c r="D301" i="24" s="1"/>
  <c r="F91" i="24"/>
  <c r="F301" i="24" s="1"/>
  <c r="H91" i="24"/>
  <c r="H301" i="24" s="1"/>
  <c r="J91" i="24"/>
  <c r="J301" i="24" s="1"/>
  <c r="L91" i="24"/>
  <c r="L301" i="24" s="1"/>
  <c r="N91" i="24"/>
  <c r="N301" i="24" s="1"/>
  <c r="D109" i="24"/>
  <c r="D302" i="24" s="1"/>
  <c r="F109" i="24"/>
  <c r="F302" i="24" s="1"/>
  <c r="H109" i="24"/>
  <c r="H302" i="24" s="1"/>
  <c r="J109" i="24"/>
  <c r="J302" i="24" s="1"/>
  <c r="L109" i="24"/>
  <c r="L302" i="24" s="1"/>
  <c r="N109" i="24"/>
  <c r="N302" i="24" s="1"/>
  <c r="D127" i="24"/>
  <c r="D303" i="24" s="1"/>
  <c r="F127" i="24"/>
  <c r="F303" i="24" s="1"/>
  <c r="H127" i="24"/>
  <c r="H303" i="24" s="1"/>
  <c r="J127" i="24"/>
  <c r="J303" i="24" s="1"/>
  <c r="L127" i="24"/>
  <c r="L303" i="24" s="1"/>
  <c r="N127" i="24"/>
  <c r="N303" i="24" s="1"/>
  <c r="D145" i="24"/>
  <c r="D304" i="24" s="1"/>
  <c r="F145" i="24"/>
  <c r="F304" i="24" s="1"/>
  <c r="H145" i="24"/>
  <c r="H304" i="24" s="1"/>
  <c r="J145" i="24"/>
  <c r="J304" i="24" s="1"/>
  <c r="L145" i="24"/>
  <c r="L304" i="24" s="1"/>
  <c r="N145" i="24"/>
  <c r="N304" i="24" s="1"/>
  <c r="D165" i="24"/>
  <c r="D305" i="24" s="1"/>
  <c r="F165" i="24"/>
  <c r="F305" i="24" s="1"/>
  <c r="H165" i="24"/>
  <c r="H305" i="24" s="1"/>
  <c r="J165" i="24"/>
  <c r="J305" i="24" s="1"/>
  <c r="L165" i="24"/>
  <c r="L305" i="24" s="1"/>
  <c r="N165" i="24"/>
  <c r="N305" i="24" s="1"/>
  <c r="D185" i="24"/>
  <c r="D306" i="24" s="1"/>
  <c r="F185" i="24"/>
  <c r="F306" i="24" s="1"/>
  <c r="H185" i="24"/>
  <c r="H306" i="24" s="1"/>
  <c r="J185" i="24"/>
  <c r="J306" i="24" s="1"/>
  <c r="L185" i="24"/>
  <c r="L306" i="24" s="1"/>
  <c r="N185" i="24"/>
  <c r="N306" i="24" s="1"/>
  <c r="D204" i="24"/>
  <c r="F204" i="24"/>
  <c r="F307" i="24" s="1"/>
  <c r="H204" i="24"/>
  <c r="H307" i="24" s="1"/>
  <c r="J204" i="24"/>
  <c r="L204" i="24"/>
  <c r="L307" i="24" s="1"/>
  <c r="N204" i="24"/>
  <c r="N307" i="24" s="1"/>
  <c r="D307" i="24" l="1"/>
  <c r="D308" i="24" s="1"/>
  <c r="D309" i="24" s="1"/>
  <c r="J307" i="24"/>
  <c r="J308" i="24" s="1"/>
  <c r="J309" i="24" s="1"/>
  <c r="N308" i="24"/>
  <c r="N309" i="24" s="1"/>
  <c r="E308" i="24"/>
  <c r="E309" i="24" s="1"/>
  <c r="C308" i="24"/>
  <c r="C309" i="24" s="1"/>
  <c r="H308" i="24"/>
  <c r="H309" i="24" s="1"/>
  <c r="F308" i="24"/>
  <c r="F309" i="24" s="1"/>
  <c r="O308" i="24"/>
  <c r="O309" i="24" s="1"/>
  <c r="L308" i="24"/>
  <c r="L309" i="24" s="1"/>
  <c r="M308" i="24"/>
  <c r="M309" i="24" s="1"/>
  <c r="K308" i="24"/>
  <c r="K309" i="24" s="1"/>
  <c r="I308" i="24"/>
  <c r="I309" i="24" s="1"/>
  <c r="G308" i="24"/>
  <c r="G309" i="24" s="1"/>
</calcChain>
</file>

<file path=xl/sharedStrings.xml><?xml version="1.0" encoding="utf-8"?>
<sst xmlns="http://schemas.openxmlformats.org/spreadsheetml/2006/main" count="634" uniqueCount="156">
  <si>
    <t>СОГЛАСОВАНО:</t>
  </si>
  <si>
    <t>УТВЕРЖДАЮ:</t>
  </si>
  <si>
    <t>(Ф.И.О.  руководителя учреждения)</t>
  </si>
  <si>
    <t>«____»___________202_</t>
  </si>
  <si>
    <t>Выход, г</t>
  </si>
  <si>
    <t>Белки, г</t>
  </si>
  <si>
    <t>Жиры, г</t>
  </si>
  <si>
    <t>Углеводы.г</t>
  </si>
  <si>
    <t>Эн. Цен, ккал.</t>
  </si>
  <si>
    <t>Витамины</t>
  </si>
  <si>
    <t>Минеральные вещества</t>
  </si>
  <si>
    <t>B1</t>
  </si>
  <si>
    <t>C</t>
  </si>
  <si>
    <t>А</t>
  </si>
  <si>
    <t>Е</t>
  </si>
  <si>
    <t>Са</t>
  </si>
  <si>
    <t>P</t>
  </si>
  <si>
    <t>Mg</t>
  </si>
  <si>
    <t>Fe</t>
  </si>
  <si>
    <t>Наименование блюда</t>
  </si>
  <si>
    <t>№ сб. рец.</t>
  </si>
  <si>
    <t>При составлении меню была использована литература:</t>
  </si>
  <si>
    <t>1. Санитарно – эпидемиологические правила и нормы СанПиН 2.3/2.4.3590-20 «Санитарно – эпидемиологические требования к организации общественного питания населения».</t>
  </si>
  <si>
    <t>2. Сборник технических нормативов – Сборник рецептур на продукцию для обучающихся во всех образовательных учреждениях / Под ред. М.П. Могильного и В.А. Тутельяна. – М.: ДеЛи плюс, 2017. – 544 стр.</t>
  </si>
  <si>
    <t>Примечания: *</t>
  </si>
  <si>
    <t>При приготовлении блюд используется йодированная соль.</t>
  </si>
  <si>
    <t>Обед</t>
  </si>
  <si>
    <t>Рассольник ленинградский со сметаной (250/10)</t>
  </si>
  <si>
    <t>Компот из смеси с/фруктов</t>
  </si>
  <si>
    <t>Борщ с капустой и картофелем со сметаной (250/10)</t>
  </si>
  <si>
    <t>Компот из изюма</t>
  </si>
  <si>
    <t>295/332</t>
  </si>
  <si>
    <t>Котлеты рубленые из бройлер-цыплят с соусом (60/30)</t>
  </si>
  <si>
    <t>Птица, тушенная в соусе (60/30)</t>
  </si>
  <si>
    <t>Суп картофельный с крупой (рисовый)</t>
  </si>
  <si>
    <t>Суп картофельный с горохом</t>
  </si>
  <si>
    <t>Суп картофельный с макаронными изделиями</t>
  </si>
  <si>
    <t>Птица отварная с соусом (60/30)</t>
  </si>
  <si>
    <t>Рагу из овощей</t>
  </si>
  <si>
    <t>5. Таблицы химического состава и калорийности российских продуктов питания: Скурихин И.М., Тутельян В.А.</t>
  </si>
  <si>
    <t>6. Методические рекомендации МР 2.4.0179-20  «Рекомендации по организации питания обучающихся общеобразовательных организаций».</t>
  </si>
  <si>
    <t>Щи из свежей капусты с картофелем со сметаной 250/10</t>
  </si>
  <si>
    <t>4. Сборник рецептур блюд и типовых меню для организации питания детей школьного возраста, М.; 2021, 289 с; подготовлен Федеральная служба по надзору в сфере защиты прав потребителей и
благополучия человека (А.Ю. Попова, И.В. Брагина, И.Г. Шевкун. )</t>
  </si>
  <si>
    <t>Батон йодированный</t>
  </si>
  <si>
    <t>375/377</t>
  </si>
  <si>
    <t>Сыр порциями</t>
  </si>
  <si>
    <t>Итого завтрак:</t>
  </si>
  <si>
    <t>Итого обед:</t>
  </si>
  <si>
    <t>Всего за день:</t>
  </si>
  <si>
    <t>Завтрак</t>
  </si>
  <si>
    <r>
      <t>210/
54-20</t>
    </r>
    <r>
      <rPr>
        <vertAlign val="sub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>-2020</t>
    </r>
  </si>
  <si>
    <t>Чай с сахаром  (200/15)</t>
  </si>
  <si>
    <t>Чай с сахаром (200/15)</t>
  </si>
  <si>
    <t>Биточки с соусом (свинина) (60/30)</t>
  </si>
  <si>
    <t>Котлета с соусом (свинина) (60/30)</t>
  </si>
  <si>
    <t xml:space="preserve">Суп картофельный с макаронными изделиями </t>
  </si>
  <si>
    <t>Щи из свежей капусты с картоф. со сметаной (250/10)</t>
  </si>
  <si>
    <t>Компот из свежих (замороженных) ягод</t>
  </si>
  <si>
    <t>Компот из свежих яблок</t>
  </si>
  <si>
    <t>ТТК</t>
  </si>
  <si>
    <t>№_____от "____" ________2024</t>
  </si>
  <si>
    <t>318/331</t>
  </si>
  <si>
    <t>Филе птицы, тушенное в соусе 45/45</t>
  </si>
  <si>
    <t xml:space="preserve"> в период с 1 октября  по 1 марта овощи свежие заменяются на овощи соленые</t>
  </si>
  <si>
    <t>в период с 1 марта овощи урожая прошлого используются только после термической обработки</t>
  </si>
  <si>
    <t>Тефтели (2 вариант) 60/30 (свин.)</t>
  </si>
  <si>
    <t>288/366</t>
  </si>
  <si>
    <t>Напиток апельсиновый/лимонный</t>
  </si>
  <si>
    <t>290/366</t>
  </si>
  <si>
    <t>222/336</t>
  </si>
  <si>
    <t>223/336</t>
  </si>
  <si>
    <t>Хлеб ржано-пшеничный, обогащенный микронутриентами</t>
  </si>
  <si>
    <t>Бутерброд с джемом/
повидлом (30/20)</t>
  </si>
  <si>
    <t>Каша рассытчатая гречневая</t>
  </si>
  <si>
    <t>Пюре картофельное</t>
  </si>
  <si>
    <t>Рыба, тушенная в томате с овощами</t>
  </si>
  <si>
    <t>Макаронные изделия отварные</t>
  </si>
  <si>
    <t>Бутерброд с маслом сливочн.
30/10</t>
  </si>
  <si>
    <t>Рис отварной</t>
  </si>
  <si>
    <t>Омлет натуральный 
с зеленым горошком (90/60)</t>
  </si>
  <si>
    <t>Жаркое по-домашнему (свинина)</t>
  </si>
  <si>
    <t>375/376</t>
  </si>
  <si>
    <t xml:space="preserve">375/376
</t>
  </si>
  <si>
    <t>Хлеб ржано-пшеничный - обогащенный микронутриентами</t>
  </si>
  <si>
    <t xml:space="preserve">268/331
</t>
  </si>
  <si>
    <t>268/331</t>
  </si>
  <si>
    <t xml:space="preserve">279/331
</t>
  </si>
  <si>
    <t>Пудинг из творога
(запеченный) с ягодным соусом 100/50</t>
  </si>
  <si>
    <t>Запеканка из творога с 
ягодным соусом (100/50)</t>
  </si>
  <si>
    <t>Чай с сахаром и  лимоном (200/15/7)</t>
  </si>
  <si>
    <t>в период с 1 сентября по 1 октября используются овощи натуральные свежие (огурцы, помидоры)</t>
  </si>
  <si>
    <t>Плоды свежие (фрукты) подаются в зависимости от сезона: яблоко, мандарин, груша, банан.</t>
  </si>
  <si>
    <t>3. Сборникрецептур на продукцию для питания детей в дошкольных образовательных организациях, , М. П. Могильный, В. А. Тутельян- М.: Дели Плюс,  2016, 640 стр.</t>
  </si>
  <si>
    <t>ПР</t>
  </si>
  <si>
    <t xml:space="preserve">день </t>
  </si>
  <si>
    <t>День недели</t>
  </si>
  <si>
    <t>Белки</t>
  </si>
  <si>
    <t>Жиры</t>
  </si>
  <si>
    <t>Углеводы</t>
  </si>
  <si>
    <t>ЭЦ, ккал</t>
  </si>
  <si>
    <t>В1</t>
  </si>
  <si>
    <t>С</t>
  </si>
  <si>
    <t xml:space="preserve">Са </t>
  </si>
  <si>
    <t xml:space="preserve">Р </t>
  </si>
  <si>
    <t>Понедельник</t>
  </si>
  <si>
    <t>Вторник</t>
  </si>
  <si>
    <t xml:space="preserve">Среда </t>
  </si>
  <si>
    <t>Четверг</t>
  </si>
  <si>
    <t>Пятница</t>
  </si>
  <si>
    <t>Итого :</t>
  </si>
  <si>
    <t>В среднем за 10 дней:</t>
  </si>
  <si>
    <t>Приложение № 10 к СанПиН 2.3/2.4.3590-20  (минимум - 50%)</t>
  </si>
  <si>
    <t>Приложение № 10 к СанПиН 2.3/2.4.3590-20  ( 60%)</t>
  </si>
  <si>
    <t>Объем блюд</t>
  </si>
  <si>
    <t>Меню приготавливаемых блюд двухнедельное (завтраки и обеды) для двухразового питания детей</t>
  </si>
  <si>
    <t>в период оздоровления в лагере с дневным пребыванием во время летних каникул 2025 года</t>
  </si>
  <si>
    <t>Сезон: лето</t>
  </si>
  <si>
    <t>День 1</t>
  </si>
  <si>
    <t>День 2</t>
  </si>
  <si>
    <t xml:space="preserve">День 3 </t>
  </si>
  <si>
    <t xml:space="preserve">День 4 </t>
  </si>
  <si>
    <t xml:space="preserve">День 5 </t>
  </si>
  <si>
    <t xml:space="preserve">День 6 </t>
  </si>
  <si>
    <t xml:space="preserve">День 7 </t>
  </si>
  <si>
    <t xml:space="preserve">День 8 </t>
  </si>
  <si>
    <t xml:space="preserve">День 9 </t>
  </si>
  <si>
    <t xml:space="preserve">День 10 </t>
  </si>
  <si>
    <t>День 11</t>
  </si>
  <si>
    <t xml:space="preserve">День 13 </t>
  </si>
  <si>
    <t>День 12</t>
  </si>
  <si>
    <t xml:space="preserve">День 14 </t>
  </si>
  <si>
    <t xml:space="preserve">День 15 </t>
  </si>
  <si>
    <t>Салат из свежих огурцов и помидоров</t>
  </si>
  <si>
    <t>Овощи натуральные свежие (помидоры)</t>
  </si>
  <si>
    <t>Салат из свежих огурцов</t>
  </si>
  <si>
    <t>Салат из белокочанной капусты</t>
  </si>
  <si>
    <t>Овощи натуральные свежие (огурцы)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</si>
  <si>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</si>
  <si>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отварные
 с сыром (130/5/15)</t>
  </si>
  <si>
    <t>338/389</t>
  </si>
  <si>
    <t>Плоды свежие /сок фруктовый</t>
  </si>
  <si>
    <t>389/338</t>
  </si>
  <si>
    <t>Сок фруктовый/плоды свежие</t>
  </si>
  <si>
    <t>Кондитерское изделие промышленного производства</t>
  </si>
  <si>
    <t>Каша молочная вязкая из
 овс.хл. "Геркулес" с м/сл 205/5</t>
  </si>
  <si>
    <t>Плоды свежие/сок фруктовый</t>
  </si>
  <si>
    <t>Каша молочная вязкая из риса 
с м/сл 205/5</t>
  </si>
  <si>
    <t xml:space="preserve">Каша вязкая молочная из
 риса и пшена с маслом слив. 205/5 </t>
  </si>
  <si>
    <t>Какао с молоком</t>
  </si>
  <si>
    <t>Кофейный напиток с молоком</t>
  </si>
  <si>
    <t>плоды свежие/сок фруктовый -  при замене фруктов на сок выдается сок для питания детей дошкольного и школьного возраста</t>
  </si>
  <si>
    <t>Каша молочная вязкая из 
пшенной крупы 205/5</t>
  </si>
  <si>
    <t xml:space="preserve"> (наименование Исполнителя)</t>
  </si>
  <si>
    <t>Приложение № 2  к Контракту</t>
  </si>
  <si>
    <t xml:space="preserve">(наименование Заказчика-общеобразовательного </t>
  </si>
  <si>
    <t>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</si>
</sst>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vertAlign val="subscript"/>
      <sz val="9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2" fillId="0" borderId="0" xfId="0" applyFont="1" applyAlignment="1">
      <alignment horizontal="left" vertical="center"/>
    </xf>
    <xf numFmtId="0" fontId="1" fillId="0" borderId="0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164" fontId="13" fillId="2" borderId="4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top"/>
    </xf>
    <xf numFmtId="2" fontId="7" fillId="0" borderId="2" xfId="0" applyNumberFormat="1" applyFont="1" applyFill="1" applyBorder="1" applyAlignment="1">
      <alignment horizontal="center" vertical="top"/>
    </xf>
    <xf numFmtId="164" fontId="7" fillId="0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Fill="1" applyBorder="1" applyAlignment="1">
      <alignment horizontal="centerContinuous"/>
    </xf>
    <xf numFmtId="1" fontId="7" fillId="0" borderId="2" xfId="0" applyNumberFormat="1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2" fontId="4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2" fontId="7" fillId="0" borderId="2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Continuous" vertical="top"/>
    </xf>
    <xf numFmtId="0" fontId="4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1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1" fontId="15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/>
    </xf>
    <xf numFmtId="0" fontId="2" fillId="0" borderId="0" xfId="0" applyFont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top"/>
    </xf>
    <xf numFmtId="2" fontId="7" fillId="0" borderId="0" xfId="0" applyNumberFormat="1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top" wrapText="1"/>
    </xf>
    <xf numFmtId="1" fontId="11" fillId="0" borderId="11" xfId="0" applyNumberFormat="1" applyFont="1" applyFill="1" applyBorder="1" applyAlignment="1">
      <alignment horizontal="center" vertical="center" shrinkToFit="1"/>
    </xf>
    <xf numFmtId="1" fontId="13" fillId="0" borderId="2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1" fontId="9" fillId="0" borderId="11" xfId="0" applyNumberFormat="1" applyFont="1" applyFill="1" applyBorder="1" applyAlignment="1">
      <alignment horizontal="center" vertical="center" shrinkToFit="1"/>
    </xf>
    <xf numFmtId="164" fontId="9" fillId="0" borderId="11" xfId="0" applyNumberFormat="1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9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top" shrinkToFit="1"/>
    </xf>
    <xf numFmtId="2" fontId="5" fillId="0" borderId="2" xfId="0" applyNumberFormat="1" applyFont="1" applyBorder="1" applyAlignment="1">
      <alignment horizontal="center" vertical="top" wrapText="1"/>
    </xf>
    <xf numFmtId="164" fontId="9" fillId="0" borderId="11" xfId="0" applyNumberFormat="1" applyFont="1" applyFill="1" applyBorder="1" applyAlignment="1">
      <alignment horizontal="center" vertical="top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right" vertical="top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/>
    <xf numFmtId="0" fontId="2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0" applyNumberFormat="1" applyFont="1" applyBorder="1"/>
    <xf numFmtId="1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wrapText="1"/>
    </xf>
    <xf numFmtId="1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/>
    <xf numFmtId="0" fontId="12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4" fillId="0" borderId="2" xfId="0" applyFont="1" applyBorder="1"/>
    <xf numFmtId="0" fontId="1" fillId="0" borderId="0" xfId="0" applyFont="1" applyFill="1" applyAlignment="1">
      <alignment horizontal="right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7"/>
  <sheetViews>
    <sheetView tabSelected="1" workbookViewId="0">
      <selection activeCell="A16" sqref="A16:O16"/>
    </sheetView>
  </sheetViews>
  <sheetFormatPr defaultRowHeight="15" x14ac:dyDescent="0.25"/>
  <cols>
    <col min="2" max="2" width="27.5703125" customWidth="1"/>
    <col min="3" max="3" width="10.42578125" customWidth="1"/>
    <col min="4" max="6" width="9.28515625" bestFit="1" customWidth="1"/>
    <col min="7" max="7" width="9.42578125" bestFit="1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83" t="s">
        <v>153</v>
      </c>
      <c r="L1" s="183"/>
      <c r="M1" s="183"/>
      <c r="N1" s="183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83" t="s">
        <v>60</v>
      </c>
      <c r="L2" s="183"/>
      <c r="M2" s="183"/>
      <c r="N2" s="183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05"/>
      <c r="L3" s="105"/>
      <c r="M3" s="105"/>
      <c r="N3" s="105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  <c r="N5" s="1"/>
    </row>
    <row r="6" spans="1:18" x14ac:dyDescent="0.25">
      <c r="A6" s="1"/>
      <c r="B6" s="2"/>
      <c r="C6" s="2"/>
      <c r="D6" s="1"/>
      <c r="E6" s="1"/>
      <c r="F6" s="1"/>
      <c r="G6" s="1"/>
      <c r="H6" s="1"/>
      <c r="I6" s="1"/>
      <c r="J6" s="1"/>
      <c r="K6" s="2"/>
      <c r="L6" s="2"/>
      <c r="M6" s="2"/>
      <c r="N6" s="2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8" x14ac:dyDescent="0.25">
      <c r="A8" s="1"/>
      <c r="B8" s="2"/>
      <c r="C8" s="2"/>
      <c r="D8" s="1"/>
      <c r="E8" s="1"/>
      <c r="F8" s="1"/>
      <c r="G8" s="1"/>
      <c r="H8" s="1"/>
      <c r="I8" s="1"/>
      <c r="J8" s="1"/>
      <c r="K8" s="2"/>
      <c r="L8" s="2"/>
      <c r="M8" s="2"/>
      <c r="N8" s="2"/>
    </row>
    <row r="9" spans="1:18" x14ac:dyDescent="0.25">
      <c r="A9" s="1"/>
      <c r="B9" s="3" t="s">
        <v>154</v>
      </c>
      <c r="C9" s="1"/>
      <c r="D9" s="1"/>
      <c r="E9" s="1"/>
      <c r="F9" s="1"/>
      <c r="G9" s="1"/>
      <c r="H9" s="1"/>
      <c r="I9" s="1"/>
      <c r="J9" s="1"/>
      <c r="K9" s="3" t="s">
        <v>152</v>
      </c>
      <c r="L9" s="1"/>
      <c r="M9" s="1"/>
      <c r="N9" s="1"/>
    </row>
    <row r="10" spans="1:18" x14ac:dyDescent="0.25">
      <c r="A10" s="1"/>
      <c r="B10" s="3" t="s">
        <v>155</v>
      </c>
      <c r="C10" s="1"/>
      <c r="D10" s="1"/>
      <c r="E10" s="1"/>
      <c r="F10" s="1"/>
      <c r="G10" s="1"/>
      <c r="H10" s="1"/>
      <c r="I10" s="1"/>
      <c r="J10" s="1"/>
      <c r="K10" s="4"/>
      <c r="L10" s="4"/>
      <c r="M10" s="4"/>
      <c r="N10" s="4"/>
    </row>
    <row r="11" spans="1:18" x14ac:dyDescent="0.25">
      <c r="A11" s="1"/>
      <c r="B11" s="5"/>
      <c r="C11" s="2"/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</row>
    <row r="12" spans="1:18" x14ac:dyDescent="0.25">
      <c r="A12" s="1"/>
      <c r="B12" s="3" t="s">
        <v>2</v>
      </c>
      <c r="C12" s="1"/>
      <c r="D12" s="1"/>
      <c r="E12" s="1"/>
      <c r="F12" s="1"/>
      <c r="G12" s="1"/>
      <c r="H12" s="1"/>
      <c r="I12" s="1"/>
      <c r="J12" s="1"/>
      <c r="K12" s="3" t="s">
        <v>2</v>
      </c>
      <c r="L12" s="1"/>
      <c r="M12" s="1"/>
      <c r="N12" s="1"/>
    </row>
    <row r="13" spans="1:18" x14ac:dyDescent="0.25">
      <c r="A13" s="1"/>
      <c r="B13" s="3" t="s">
        <v>3</v>
      </c>
      <c r="C13" s="1"/>
      <c r="D13" s="1"/>
      <c r="E13" s="1"/>
      <c r="F13" s="1"/>
      <c r="G13" s="1"/>
      <c r="H13" s="1"/>
      <c r="I13" s="1"/>
      <c r="J13" s="1"/>
      <c r="K13" s="3" t="s">
        <v>3</v>
      </c>
      <c r="L13" s="1"/>
      <c r="M13" s="1"/>
      <c r="N13" s="1"/>
    </row>
    <row r="15" spans="1:18" ht="14.45" customHeight="1" x14ac:dyDescent="0.25"/>
    <row r="16" spans="1:18" ht="15.75" x14ac:dyDescent="0.25">
      <c r="A16" s="184" t="s">
        <v>114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88"/>
      <c r="Q16" s="88"/>
      <c r="R16" s="88"/>
    </row>
    <row r="17" spans="1:15" ht="15.75" x14ac:dyDescent="0.25">
      <c r="A17" s="185" t="s">
        <v>115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</row>
    <row r="18" spans="1:15" x14ac:dyDescent="0.25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</row>
    <row r="19" spans="1:15" x14ac:dyDescent="0.25">
      <c r="A19" s="191" t="s">
        <v>116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</row>
    <row r="20" spans="1:15" x14ac:dyDescent="0.25">
      <c r="A20" s="189" t="s">
        <v>117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</row>
    <row r="21" spans="1:15" x14ac:dyDescent="0.25">
      <c r="A21" s="192" t="s">
        <v>49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</row>
    <row r="22" spans="1:15" x14ac:dyDescent="0.25">
      <c r="A22" s="187" t="s">
        <v>20</v>
      </c>
      <c r="B22" s="193" t="s">
        <v>19</v>
      </c>
      <c r="C22" s="187" t="s">
        <v>4</v>
      </c>
      <c r="D22" s="187" t="s">
        <v>5</v>
      </c>
      <c r="E22" s="187" t="s">
        <v>6</v>
      </c>
      <c r="F22" s="187" t="s">
        <v>7</v>
      </c>
      <c r="G22" s="187" t="s">
        <v>8</v>
      </c>
      <c r="H22" s="187" t="s">
        <v>9</v>
      </c>
      <c r="I22" s="187"/>
      <c r="J22" s="187"/>
      <c r="K22" s="187"/>
      <c r="L22" s="187" t="s">
        <v>10</v>
      </c>
      <c r="M22" s="187"/>
      <c r="N22" s="187"/>
      <c r="O22" s="187"/>
    </row>
    <row r="23" spans="1:15" x14ac:dyDescent="0.25">
      <c r="A23" s="187"/>
      <c r="B23" s="193"/>
      <c r="C23" s="187"/>
      <c r="D23" s="187"/>
      <c r="E23" s="187"/>
      <c r="F23" s="187"/>
      <c r="G23" s="187"/>
      <c r="H23" s="107" t="s">
        <v>11</v>
      </c>
      <c r="I23" s="107" t="s">
        <v>12</v>
      </c>
      <c r="J23" s="107" t="s">
        <v>13</v>
      </c>
      <c r="K23" s="107" t="s">
        <v>14</v>
      </c>
      <c r="L23" s="107" t="s">
        <v>15</v>
      </c>
      <c r="M23" s="107" t="s">
        <v>16</v>
      </c>
      <c r="N23" s="107" t="s">
        <v>17</v>
      </c>
      <c r="O23" s="107" t="s">
        <v>18</v>
      </c>
    </row>
    <row r="24" spans="1:15" ht="30.75" customHeight="1" x14ac:dyDescent="0.25">
      <c r="A24" s="84">
        <v>204</v>
      </c>
      <c r="B24" s="122" t="s">
        <v>138</v>
      </c>
      <c r="C24" s="84">
        <v>150</v>
      </c>
      <c r="D24" s="95">
        <v>9.42</v>
      </c>
      <c r="E24" s="84">
        <v>11.51</v>
      </c>
      <c r="F24" s="84">
        <v>26.67</v>
      </c>
      <c r="G24" s="84">
        <v>248.25</v>
      </c>
      <c r="H24" s="96">
        <v>0.06</v>
      </c>
      <c r="I24" s="96">
        <v>0.14000000000000001</v>
      </c>
      <c r="J24" s="84">
        <v>0.08</v>
      </c>
      <c r="K24" s="84">
        <v>0.80700000000000005</v>
      </c>
      <c r="L24" s="84">
        <v>186.84</v>
      </c>
      <c r="M24" s="84">
        <v>133.09399999999999</v>
      </c>
      <c r="N24" s="84">
        <v>14.137</v>
      </c>
      <c r="O24" s="84">
        <v>0.91600000000000004</v>
      </c>
    </row>
    <row r="25" spans="1:15" x14ac:dyDescent="0.25">
      <c r="A25" s="76">
        <v>382</v>
      </c>
      <c r="B25" s="77" t="s">
        <v>148</v>
      </c>
      <c r="C25" s="76">
        <v>200</v>
      </c>
      <c r="D25" s="76">
        <v>4.08</v>
      </c>
      <c r="E25" s="76">
        <v>3.54</v>
      </c>
      <c r="F25" s="76">
        <v>17.579999999999998</v>
      </c>
      <c r="G25" s="76">
        <v>118.6</v>
      </c>
      <c r="H25" s="76">
        <v>5.6000000000000001E-2</v>
      </c>
      <c r="I25" s="76">
        <v>1.5880000000000001</v>
      </c>
      <c r="J25" s="76">
        <v>2.4E-2</v>
      </c>
      <c r="K25" s="79">
        <v>0</v>
      </c>
      <c r="L25" s="79">
        <v>152.22</v>
      </c>
      <c r="M25" s="79">
        <v>124.56</v>
      </c>
      <c r="N25" s="79">
        <v>21.34</v>
      </c>
      <c r="O25" s="76">
        <v>0.47799999999999998</v>
      </c>
    </row>
    <row r="26" spans="1:15" ht="25.5" x14ac:dyDescent="0.25">
      <c r="A26" s="76">
        <v>2</v>
      </c>
      <c r="B26" s="80" t="s">
        <v>72</v>
      </c>
      <c r="C26" s="76">
        <v>50</v>
      </c>
      <c r="D26" s="78">
        <v>1.44</v>
      </c>
      <c r="E26" s="76">
        <v>2.3199999999999998</v>
      </c>
      <c r="F26" s="76">
        <v>15.4</v>
      </c>
      <c r="G26" s="76">
        <v>88.6</v>
      </c>
      <c r="H26" s="79">
        <v>2.4E-2</v>
      </c>
      <c r="I26" s="79">
        <v>0.05</v>
      </c>
      <c r="J26" s="79">
        <v>1.2E-2</v>
      </c>
      <c r="K26" s="79">
        <v>0.23400000000000001</v>
      </c>
      <c r="L26" s="79">
        <v>5.72</v>
      </c>
      <c r="M26" s="79">
        <v>13.5</v>
      </c>
      <c r="N26" s="79">
        <v>3.22</v>
      </c>
      <c r="O26" s="79">
        <v>0.33600000000000002</v>
      </c>
    </row>
    <row r="27" spans="1:15" x14ac:dyDescent="0.25">
      <c r="A27" s="144" t="s">
        <v>139</v>
      </c>
      <c r="B27" s="21" t="s">
        <v>140</v>
      </c>
      <c r="C27" s="20">
        <v>100</v>
      </c>
      <c r="D27" s="13">
        <v>1.5</v>
      </c>
      <c r="E27" s="13">
        <v>0.5</v>
      </c>
      <c r="F27" s="13">
        <v>21</v>
      </c>
      <c r="G27" s="13">
        <v>96</v>
      </c>
      <c r="H27" s="24">
        <v>0.04</v>
      </c>
      <c r="I27" s="24">
        <v>10</v>
      </c>
      <c r="J27" s="24">
        <v>0</v>
      </c>
      <c r="K27" s="24">
        <v>0.4</v>
      </c>
      <c r="L27" s="24">
        <v>8</v>
      </c>
      <c r="M27" s="24">
        <v>28</v>
      </c>
      <c r="N27" s="24">
        <v>42</v>
      </c>
      <c r="O27" s="24">
        <v>0.6</v>
      </c>
    </row>
    <row r="28" spans="1:15" x14ac:dyDescent="0.25">
      <c r="A28" s="64"/>
      <c r="B28" s="67" t="s">
        <v>46</v>
      </c>
      <c r="C28" s="76">
        <f t="shared" ref="C28:O28" si="0">SUM(C24:C27)</f>
        <v>500</v>
      </c>
      <c r="D28" s="76">
        <f t="shared" si="0"/>
        <v>16.439999999999998</v>
      </c>
      <c r="E28" s="76">
        <f t="shared" si="0"/>
        <v>17.87</v>
      </c>
      <c r="F28" s="76">
        <f t="shared" si="0"/>
        <v>80.650000000000006</v>
      </c>
      <c r="G28" s="76">
        <f t="shared" si="0"/>
        <v>551.45000000000005</v>
      </c>
      <c r="H28" s="76">
        <f t="shared" si="0"/>
        <v>0.18</v>
      </c>
      <c r="I28" s="76">
        <f t="shared" si="0"/>
        <v>11.778</v>
      </c>
      <c r="J28" s="76">
        <f t="shared" si="0"/>
        <v>0.11600000000000001</v>
      </c>
      <c r="K28" s="76">
        <f t="shared" si="0"/>
        <v>1.4410000000000003</v>
      </c>
      <c r="L28" s="76">
        <f t="shared" si="0"/>
        <v>352.78000000000003</v>
      </c>
      <c r="M28" s="76">
        <f t="shared" si="0"/>
        <v>299.154</v>
      </c>
      <c r="N28" s="76">
        <f t="shared" si="0"/>
        <v>80.697000000000003</v>
      </c>
      <c r="O28" s="76">
        <f t="shared" si="0"/>
        <v>2.33</v>
      </c>
    </row>
    <row r="29" spans="1:15" x14ac:dyDescent="0.25">
      <c r="A29" s="188" t="s">
        <v>26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</row>
    <row r="30" spans="1:15" ht="28.15" customHeight="1" x14ac:dyDescent="0.25">
      <c r="A30" s="175">
        <v>71</v>
      </c>
      <c r="B30" s="176" t="s">
        <v>133</v>
      </c>
      <c r="C30" s="177">
        <v>60</v>
      </c>
      <c r="D30" s="100">
        <v>0.66</v>
      </c>
      <c r="E30" s="100">
        <v>0.12</v>
      </c>
      <c r="F30" s="100">
        <v>2.2799999999999998</v>
      </c>
      <c r="G30" s="100">
        <v>13.2</v>
      </c>
      <c r="H30" s="101">
        <v>3.5999999999999997E-2</v>
      </c>
      <c r="I30" s="101">
        <v>10.5</v>
      </c>
      <c r="J30" s="101">
        <v>0</v>
      </c>
      <c r="K30" s="101">
        <v>0.42</v>
      </c>
      <c r="L30" s="101">
        <v>8.4</v>
      </c>
      <c r="M30" s="101">
        <v>15.6</v>
      </c>
      <c r="N30" s="101">
        <v>12</v>
      </c>
      <c r="O30" s="101">
        <v>0.54</v>
      </c>
    </row>
    <row r="31" spans="1:15" ht="31.5" customHeight="1" x14ac:dyDescent="0.25">
      <c r="A31" s="127">
        <v>96</v>
      </c>
      <c r="B31" s="129" t="s">
        <v>27</v>
      </c>
      <c r="C31" s="127">
        <v>260</v>
      </c>
      <c r="D31" s="11">
        <v>2.2799999999999998</v>
      </c>
      <c r="E31" s="11">
        <v>6.59</v>
      </c>
      <c r="F31" s="11">
        <v>15.84</v>
      </c>
      <c r="G31" s="11">
        <v>137.43</v>
      </c>
      <c r="H31" s="128">
        <v>9.2999999999999999E-2</v>
      </c>
      <c r="I31" s="128">
        <v>8.42</v>
      </c>
      <c r="J31" s="128">
        <v>0.01</v>
      </c>
      <c r="K31" s="128">
        <v>2.3530000000000002</v>
      </c>
      <c r="L31" s="128">
        <v>37.950000000000003</v>
      </c>
      <c r="M31" s="128">
        <v>62.83</v>
      </c>
      <c r="N31" s="128">
        <v>25.08</v>
      </c>
      <c r="O31" s="128">
        <v>0.95</v>
      </c>
    </row>
    <row r="32" spans="1:15" ht="18.75" customHeight="1" x14ac:dyDescent="0.25">
      <c r="A32" s="85">
        <v>291</v>
      </c>
      <c r="B32" s="86" t="s">
        <v>137</v>
      </c>
      <c r="C32" s="87">
        <v>150</v>
      </c>
      <c r="D32" s="146">
        <v>13.91</v>
      </c>
      <c r="E32" s="146">
        <v>8.0500000000000007</v>
      </c>
      <c r="F32" s="146">
        <v>27.34</v>
      </c>
      <c r="G32" s="146">
        <v>237</v>
      </c>
      <c r="H32" s="147">
        <v>0.11</v>
      </c>
      <c r="I32" s="147">
        <v>4.5199999999999996</v>
      </c>
      <c r="J32" s="147">
        <v>3.9E-2</v>
      </c>
      <c r="K32" s="147">
        <v>0.56000000000000005</v>
      </c>
      <c r="L32" s="147">
        <v>34.76</v>
      </c>
      <c r="M32" s="147">
        <v>149.1</v>
      </c>
      <c r="N32" s="147">
        <v>40.450000000000003</v>
      </c>
      <c r="O32" s="147">
        <v>39</v>
      </c>
    </row>
    <row r="33" spans="1:15" ht="21.75" customHeight="1" x14ac:dyDescent="0.25">
      <c r="A33" s="139">
        <v>349</v>
      </c>
      <c r="B33" s="21" t="s">
        <v>28</v>
      </c>
      <c r="C33" s="20">
        <v>200</v>
      </c>
      <c r="D33" s="13">
        <v>0.66</v>
      </c>
      <c r="E33" s="13">
        <v>0.09</v>
      </c>
      <c r="F33" s="13">
        <v>32.01</v>
      </c>
      <c r="G33" s="13">
        <v>132.80000000000001</v>
      </c>
      <c r="H33" s="24">
        <v>0.02</v>
      </c>
      <c r="I33" s="24">
        <v>0.73</v>
      </c>
      <c r="J33" s="24">
        <v>0</v>
      </c>
      <c r="K33" s="24">
        <v>0.51</v>
      </c>
      <c r="L33" s="24">
        <v>32.479999999999997</v>
      </c>
      <c r="M33" s="24">
        <v>23.44</v>
      </c>
      <c r="N33" s="24">
        <v>17.46</v>
      </c>
      <c r="O33" s="24">
        <v>0.7</v>
      </c>
    </row>
    <row r="34" spans="1:15" ht="48" customHeight="1" x14ac:dyDescent="0.25">
      <c r="A34" s="97" t="s">
        <v>93</v>
      </c>
      <c r="B34" s="39" t="s">
        <v>71</v>
      </c>
      <c r="C34" s="119">
        <v>40</v>
      </c>
      <c r="D34" s="130">
        <v>4.8</v>
      </c>
      <c r="E34" s="130">
        <v>0.52</v>
      </c>
      <c r="F34" s="130">
        <v>22.2</v>
      </c>
      <c r="G34" s="130">
        <v>103</v>
      </c>
      <c r="H34" s="121">
        <v>6.3E-2</v>
      </c>
      <c r="I34" s="121">
        <v>0</v>
      </c>
      <c r="J34" s="121">
        <v>0</v>
      </c>
      <c r="K34" s="121">
        <v>0</v>
      </c>
      <c r="L34" s="121">
        <v>10.92</v>
      </c>
      <c r="M34" s="121">
        <v>34.86</v>
      </c>
      <c r="N34" s="121">
        <v>14.7</v>
      </c>
      <c r="O34" s="121">
        <v>0.67</v>
      </c>
    </row>
    <row r="35" spans="1:15" x14ac:dyDescent="0.25">
      <c r="A35" s="22"/>
      <c r="B35" s="109" t="s">
        <v>47</v>
      </c>
      <c r="C35" s="18">
        <f t="shared" ref="C35:O35" si="1">SUM(C30:C34)</f>
        <v>710</v>
      </c>
      <c r="D35" s="13">
        <f t="shared" si="1"/>
        <v>22.310000000000002</v>
      </c>
      <c r="E35" s="13">
        <f t="shared" si="1"/>
        <v>15.370000000000001</v>
      </c>
      <c r="F35" s="13">
        <f t="shared" si="1"/>
        <v>99.67</v>
      </c>
      <c r="G35" s="13">
        <f t="shared" si="1"/>
        <v>623.43000000000006</v>
      </c>
      <c r="H35" s="24">
        <f t="shared" si="1"/>
        <v>0.32200000000000001</v>
      </c>
      <c r="I35" s="24">
        <f t="shared" si="1"/>
        <v>24.17</v>
      </c>
      <c r="J35" s="24">
        <f t="shared" si="1"/>
        <v>4.9000000000000002E-2</v>
      </c>
      <c r="K35" s="24">
        <f t="shared" si="1"/>
        <v>3.843</v>
      </c>
      <c r="L35" s="24">
        <f t="shared" si="1"/>
        <v>124.51</v>
      </c>
      <c r="M35" s="24">
        <f t="shared" si="1"/>
        <v>285.83</v>
      </c>
      <c r="N35" s="24">
        <f t="shared" si="1"/>
        <v>109.69000000000001</v>
      </c>
      <c r="O35" s="24">
        <f t="shared" si="1"/>
        <v>41.860000000000007</v>
      </c>
    </row>
    <row r="36" spans="1:15" x14ac:dyDescent="0.25">
      <c r="A36" s="22"/>
      <c r="B36" s="70" t="s">
        <v>48</v>
      </c>
      <c r="C36" s="18">
        <f t="shared" ref="C36:O36" si="2">C28+C35</f>
        <v>1210</v>
      </c>
      <c r="D36" s="13">
        <f t="shared" si="2"/>
        <v>38.75</v>
      </c>
      <c r="E36" s="13">
        <f t="shared" si="2"/>
        <v>33.24</v>
      </c>
      <c r="F36" s="13">
        <f t="shared" si="2"/>
        <v>180.32</v>
      </c>
      <c r="G36" s="13">
        <f t="shared" si="2"/>
        <v>1174.8800000000001</v>
      </c>
      <c r="H36" s="24">
        <f t="shared" si="2"/>
        <v>0.502</v>
      </c>
      <c r="I36" s="24">
        <f t="shared" si="2"/>
        <v>35.948</v>
      </c>
      <c r="J36" s="24">
        <f t="shared" si="2"/>
        <v>0.16500000000000001</v>
      </c>
      <c r="K36" s="24">
        <f t="shared" si="2"/>
        <v>5.2840000000000007</v>
      </c>
      <c r="L36" s="24">
        <f t="shared" si="2"/>
        <v>477.29</v>
      </c>
      <c r="M36" s="24">
        <f t="shared" si="2"/>
        <v>584.98399999999992</v>
      </c>
      <c r="N36" s="24">
        <f t="shared" si="2"/>
        <v>190.387</v>
      </c>
      <c r="O36" s="24">
        <f t="shared" si="2"/>
        <v>44.190000000000005</v>
      </c>
    </row>
    <row r="37" spans="1:15" x14ac:dyDescent="0.25">
      <c r="A37" s="189" t="s">
        <v>118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</row>
    <row r="38" spans="1:15" x14ac:dyDescent="0.25">
      <c r="A38" s="190" t="s">
        <v>49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</row>
    <row r="39" spans="1:15" x14ac:dyDescent="0.25">
      <c r="A39" s="195" t="s">
        <v>20</v>
      </c>
      <c r="B39" s="193" t="s">
        <v>19</v>
      </c>
      <c r="C39" s="187" t="s">
        <v>4</v>
      </c>
      <c r="D39" s="187" t="s">
        <v>5</v>
      </c>
      <c r="E39" s="187" t="s">
        <v>6</v>
      </c>
      <c r="F39" s="187" t="s">
        <v>7</v>
      </c>
      <c r="G39" s="187" t="s">
        <v>8</v>
      </c>
      <c r="H39" s="187" t="s">
        <v>9</v>
      </c>
      <c r="I39" s="187"/>
      <c r="J39" s="187"/>
      <c r="K39" s="187"/>
      <c r="L39" s="187" t="s">
        <v>10</v>
      </c>
      <c r="M39" s="187"/>
      <c r="N39" s="187"/>
      <c r="O39" s="187"/>
    </row>
    <row r="40" spans="1:15" x14ac:dyDescent="0.25">
      <c r="A40" s="196"/>
      <c r="B40" s="193"/>
      <c r="C40" s="187"/>
      <c r="D40" s="187"/>
      <c r="E40" s="187"/>
      <c r="F40" s="187"/>
      <c r="G40" s="187"/>
      <c r="H40" s="107" t="s">
        <v>11</v>
      </c>
      <c r="I40" s="107" t="s">
        <v>12</v>
      </c>
      <c r="J40" s="107" t="s">
        <v>13</v>
      </c>
      <c r="K40" s="107" t="s">
        <v>14</v>
      </c>
      <c r="L40" s="107" t="s">
        <v>15</v>
      </c>
      <c r="M40" s="107" t="s">
        <v>16</v>
      </c>
      <c r="N40" s="107" t="s">
        <v>17</v>
      </c>
      <c r="O40" s="107" t="s">
        <v>18</v>
      </c>
    </row>
    <row r="41" spans="1:15" ht="42.6" customHeight="1" x14ac:dyDescent="0.25">
      <c r="A41" s="76" t="s">
        <v>69</v>
      </c>
      <c r="B41" s="80" t="s">
        <v>87</v>
      </c>
      <c r="C41" s="84">
        <v>150</v>
      </c>
      <c r="D41" s="84">
        <v>20.77</v>
      </c>
      <c r="E41" s="84">
        <v>14.12</v>
      </c>
      <c r="F41" s="84">
        <v>29.72</v>
      </c>
      <c r="G41" s="84">
        <v>328.68</v>
      </c>
      <c r="H41" s="84">
        <v>0.107</v>
      </c>
      <c r="I41" s="84">
        <v>0.69599999999999995</v>
      </c>
      <c r="J41" s="84">
        <v>8.5000000000000006E-2</v>
      </c>
      <c r="K41" s="84">
        <v>0.64800000000000002</v>
      </c>
      <c r="L41" s="84">
        <v>197.364</v>
      </c>
      <c r="M41" s="84">
        <v>262.06799999999998</v>
      </c>
      <c r="N41" s="84">
        <v>33.636000000000003</v>
      </c>
      <c r="O41" s="84">
        <v>1.302</v>
      </c>
    </row>
    <row r="42" spans="1:15" ht="25.5" x14ac:dyDescent="0.25">
      <c r="A42" s="140" t="s">
        <v>44</v>
      </c>
      <c r="B42" s="21" t="s">
        <v>89</v>
      </c>
      <c r="C42" s="20">
        <v>222</v>
      </c>
      <c r="D42" s="13">
        <v>0.13</v>
      </c>
      <c r="E42" s="13">
        <v>0.02</v>
      </c>
      <c r="F42" s="13">
        <v>15.2</v>
      </c>
      <c r="G42" s="13">
        <v>62</v>
      </c>
      <c r="H42" s="24">
        <v>0</v>
      </c>
      <c r="I42" s="24">
        <v>2.83</v>
      </c>
      <c r="J42" s="24">
        <v>0</v>
      </c>
      <c r="K42" s="24">
        <v>0.01</v>
      </c>
      <c r="L42" s="24">
        <v>14.2</v>
      </c>
      <c r="M42" s="24">
        <v>4.4000000000000004</v>
      </c>
      <c r="N42" s="24">
        <v>2.4</v>
      </c>
      <c r="O42" s="24">
        <v>0.36</v>
      </c>
    </row>
    <row r="43" spans="1:15" ht="27.6" customHeight="1" x14ac:dyDescent="0.25">
      <c r="A43" s="144" t="s">
        <v>141</v>
      </c>
      <c r="B43" s="21" t="s">
        <v>142</v>
      </c>
      <c r="C43" s="20">
        <v>200</v>
      </c>
      <c r="D43" s="13">
        <v>1.5</v>
      </c>
      <c r="E43" s="13">
        <v>0.5</v>
      </c>
      <c r="F43" s="13">
        <v>21</v>
      </c>
      <c r="G43" s="13">
        <v>96</v>
      </c>
      <c r="H43" s="24">
        <v>0.04</v>
      </c>
      <c r="I43" s="24">
        <v>10</v>
      </c>
      <c r="J43" s="24">
        <v>0</v>
      </c>
      <c r="K43" s="24">
        <v>0.4</v>
      </c>
      <c r="L43" s="24">
        <v>8</v>
      </c>
      <c r="M43" s="24">
        <v>28</v>
      </c>
      <c r="N43" s="24">
        <v>42</v>
      </c>
      <c r="O43" s="24">
        <v>0.6</v>
      </c>
    </row>
    <row r="44" spans="1:15" x14ac:dyDescent="0.25">
      <c r="A44" s="76"/>
      <c r="B44" s="66" t="s">
        <v>46</v>
      </c>
      <c r="C44" s="59">
        <f t="shared" ref="C44:O44" si="3">SUM(C41:C43)</f>
        <v>572</v>
      </c>
      <c r="D44" s="59">
        <f t="shared" si="3"/>
        <v>22.4</v>
      </c>
      <c r="E44" s="59">
        <f t="shared" si="3"/>
        <v>14.639999999999999</v>
      </c>
      <c r="F44" s="59">
        <f t="shared" si="3"/>
        <v>65.92</v>
      </c>
      <c r="G44" s="59">
        <f t="shared" si="3"/>
        <v>486.68</v>
      </c>
      <c r="H44" s="59">
        <f t="shared" si="3"/>
        <v>0.14699999999999999</v>
      </c>
      <c r="I44" s="59">
        <f t="shared" si="3"/>
        <v>13.526</v>
      </c>
      <c r="J44" s="59">
        <f t="shared" si="3"/>
        <v>8.5000000000000006E-2</v>
      </c>
      <c r="K44" s="59">
        <f t="shared" si="3"/>
        <v>1.0580000000000001</v>
      </c>
      <c r="L44" s="59">
        <f t="shared" si="3"/>
        <v>219.56399999999999</v>
      </c>
      <c r="M44" s="59">
        <f t="shared" si="3"/>
        <v>294.46799999999996</v>
      </c>
      <c r="N44" s="59">
        <f t="shared" si="3"/>
        <v>78.036000000000001</v>
      </c>
      <c r="O44" s="59">
        <f t="shared" si="3"/>
        <v>2.262</v>
      </c>
    </row>
    <row r="45" spans="1:15" x14ac:dyDescent="0.25">
      <c r="A45" s="194" t="s">
        <v>26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</row>
    <row r="46" spans="1:15" ht="25.5" x14ac:dyDescent="0.25">
      <c r="A46" s="171">
        <v>24</v>
      </c>
      <c r="B46" s="60" t="s">
        <v>132</v>
      </c>
      <c r="C46" s="20">
        <v>60</v>
      </c>
      <c r="D46" s="31">
        <v>0.56999999999999995</v>
      </c>
      <c r="E46" s="31">
        <v>3.65</v>
      </c>
      <c r="F46" s="31">
        <v>2.06</v>
      </c>
      <c r="G46" s="31">
        <v>43.68</v>
      </c>
      <c r="H46" s="121">
        <v>2.3E-2</v>
      </c>
      <c r="I46" s="121">
        <v>5.6619999999999999</v>
      </c>
      <c r="J46" s="121">
        <v>0</v>
      </c>
      <c r="K46" s="121">
        <v>0.29099999999999998</v>
      </c>
      <c r="L46" s="121">
        <v>16.309999999999999</v>
      </c>
      <c r="M46" s="121">
        <v>18.061</v>
      </c>
      <c r="N46" s="121">
        <v>9.9039999999999999</v>
      </c>
      <c r="O46" s="121">
        <v>0.45800000000000002</v>
      </c>
    </row>
    <row r="47" spans="1:15" ht="25.5" x14ac:dyDescent="0.25">
      <c r="A47" s="8">
        <v>82</v>
      </c>
      <c r="B47" s="7" t="s">
        <v>29</v>
      </c>
      <c r="C47" s="16">
        <v>260</v>
      </c>
      <c r="D47" s="11">
        <v>2.06</v>
      </c>
      <c r="E47" s="11">
        <v>6.42</v>
      </c>
      <c r="F47" s="11">
        <v>11.29</v>
      </c>
      <c r="G47" s="11">
        <v>119.95</v>
      </c>
      <c r="H47" s="23">
        <v>5.2999999999999999E-2</v>
      </c>
      <c r="I47" s="23">
        <v>10.72</v>
      </c>
      <c r="J47" s="23">
        <v>0.01</v>
      </c>
      <c r="K47" s="23">
        <v>2.403</v>
      </c>
      <c r="L47" s="23">
        <v>58.53</v>
      </c>
      <c r="M47" s="23">
        <v>55.506</v>
      </c>
      <c r="N47" s="23">
        <v>27.03</v>
      </c>
      <c r="O47" s="23">
        <v>1.25</v>
      </c>
    </row>
    <row r="48" spans="1:15" ht="25.5" x14ac:dyDescent="0.25">
      <c r="A48" s="97" t="s">
        <v>86</v>
      </c>
      <c r="B48" s="40" t="s">
        <v>65</v>
      </c>
      <c r="C48" s="36">
        <v>90</v>
      </c>
      <c r="D48" s="37">
        <v>6.61</v>
      </c>
      <c r="E48" s="37">
        <v>15.11</v>
      </c>
      <c r="F48" s="37">
        <v>10.210000000000001</v>
      </c>
      <c r="G48" s="37">
        <v>206.98</v>
      </c>
      <c r="H48" s="38">
        <v>0.187</v>
      </c>
      <c r="I48" s="38">
        <v>0.65100000000000002</v>
      </c>
      <c r="J48" s="38">
        <v>0.01</v>
      </c>
      <c r="K48" s="38">
        <v>2.0019999999999998</v>
      </c>
      <c r="L48" s="38">
        <v>15.77</v>
      </c>
      <c r="M48" s="38">
        <v>79.59</v>
      </c>
      <c r="N48" s="38">
        <v>15.365</v>
      </c>
      <c r="O48" s="38">
        <v>0.8</v>
      </c>
    </row>
    <row r="49" spans="1:15" x14ac:dyDescent="0.25">
      <c r="A49" s="6">
        <v>302</v>
      </c>
      <c r="B49" s="14" t="s">
        <v>73</v>
      </c>
      <c r="C49" s="20">
        <v>150</v>
      </c>
      <c r="D49" s="13">
        <v>8.6</v>
      </c>
      <c r="E49" s="13">
        <v>6.09</v>
      </c>
      <c r="F49" s="13">
        <v>38.64</v>
      </c>
      <c r="G49" s="13">
        <v>243.75</v>
      </c>
      <c r="H49" s="24">
        <v>0.21</v>
      </c>
      <c r="I49" s="24">
        <v>0</v>
      </c>
      <c r="J49" s="24">
        <v>0</v>
      </c>
      <c r="K49" s="24">
        <v>0.61</v>
      </c>
      <c r="L49" s="24">
        <v>14.82</v>
      </c>
      <c r="M49" s="24">
        <v>203.93</v>
      </c>
      <c r="N49" s="24">
        <v>135.83000000000001</v>
      </c>
      <c r="O49" s="24">
        <v>4.46</v>
      </c>
    </row>
    <row r="50" spans="1:15" x14ac:dyDescent="0.25">
      <c r="A50" s="98">
        <v>342</v>
      </c>
      <c r="B50" s="28" t="s">
        <v>58</v>
      </c>
      <c r="C50" s="25">
        <v>200</v>
      </c>
      <c r="D50" s="26">
        <v>0.16</v>
      </c>
      <c r="E50" s="26">
        <v>0.16</v>
      </c>
      <c r="F50" s="26">
        <v>27.88</v>
      </c>
      <c r="G50" s="26">
        <v>114.6</v>
      </c>
      <c r="H50" s="27">
        <v>1.2E-2</v>
      </c>
      <c r="I50" s="27">
        <v>0.9</v>
      </c>
      <c r="J50" s="27">
        <v>0</v>
      </c>
      <c r="K50" s="27">
        <v>0.16</v>
      </c>
      <c r="L50" s="27">
        <v>14.18</v>
      </c>
      <c r="M50" s="27">
        <v>4.4000000000000004</v>
      </c>
      <c r="N50" s="27">
        <v>5.14</v>
      </c>
      <c r="O50" s="27">
        <v>0.95</v>
      </c>
    </row>
    <row r="51" spans="1:15" ht="38.25" x14ac:dyDescent="0.25">
      <c r="A51" s="97" t="s">
        <v>93</v>
      </c>
      <c r="B51" s="39" t="s">
        <v>71</v>
      </c>
      <c r="C51" s="119">
        <v>40</v>
      </c>
      <c r="D51" s="130">
        <v>4.8</v>
      </c>
      <c r="E51" s="130">
        <v>0.52</v>
      </c>
      <c r="F51" s="130">
        <v>22.2</v>
      </c>
      <c r="G51" s="130">
        <v>103</v>
      </c>
      <c r="H51" s="121">
        <v>6.3E-2</v>
      </c>
      <c r="I51" s="121">
        <v>0</v>
      </c>
      <c r="J51" s="121">
        <v>0</v>
      </c>
      <c r="K51" s="121">
        <v>0</v>
      </c>
      <c r="L51" s="121">
        <v>10.92</v>
      </c>
      <c r="M51" s="121">
        <v>34.86</v>
      </c>
      <c r="N51" s="121">
        <v>14.7</v>
      </c>
      <c r="O51" s="121">
        <v>0.67</v>
      </c>
    </row>
    <row r="52" spans="1:15" x14ac:dyDescent="0.25">
      <c r="A52" s="22"/>
      <c r="B52" s="65" t="s">
        <v>47</v>
      </c>
      <c r="C52" s="18">
        <f>SUM(C46:C51)</f>
        <v>800</v>
      </c>
      <c r="D52" s="89">
        <f t="shared" ref="D52:O52" si="4">SUM(D46:D51)</f>
        <v>22.8</v>
      </c>
      <c r="E52" s="89">
        <f t="shared" si="4"/>
        <v>31.95</v>
      </c>
      <c r="F52" s="89">
        <f t="shared" si="4"/>
        <v>112.28</v>
      </c>
      <c r="G52" s="89">
        <f t="shared" si="4"/>
        <v>831.96</v>
      </c>
      <c r="H52" s="90">
        <f t="shared" si="4"/>
        <v>0.54800000000000004</v>
      </c>
      <c r="I52" s="90">
        <f t="shared" si="4"/>
        <v>17.933</v>
      </c>
      <c r="J52" s="90">
        <f t="shared" si="4"/>
        <v>0.02</v>
      </c>
      <c r="K52" s="90">
        <f t="shared" si="4"/>
        <v>5.4660000000000002</v>
      </c>
      <c r="L52" s="90">
        <f t="shared" si="4"/>
        <v>130.53</v>
      </c>
      <c r="M52" s="90">
        <f t="shared" si="4"/>
        <v>396.34699999999998</v>
      </c>
      <c r="N52" s="90">
        <f t="shared" si="4"/>
        <v>207.96899999999999</v>
      </c>
      <c r="O52" s="90">
        <f t="shared" si="4"/>
        <v>8.588000000000001</v>
      </c>
    </row>
    <row r="53" spans="1:15" x14ac:dyDescent="0.25">
      <c r="A53" s="22"/>
      <c r="B53" s="70" t="s">
        <v>48</v>
      </c>
      <c r="C53" s="73">
        <f t="shared" ref="C53:O53" si="5">C44+C52</f>
        <v>1372</v>
      </c>
      <c r="D53" s="74">
        <f t="shared" si="5"/>
        <v>45.2</v>
      </c>
      <c r="E53" s="74">
        <f t="shared" si="5"/>
        <v>46.589999999999996</v>
      </c>
      <c r="F53" s="74">
        <f t="shared" si="5"/>
        <v>178.2</v>
      </c>
      <c r="G53" s="74">
        <f t="shared" si="5"/>
        <v>1318.64</v>
      </c>
      <c r="H53" s="75">
        <f t="shared" si="5"/>
        <v>0.69500000000000006</v>
      </c>
      <c r="I53" s="75">
        <f t="shared" si="5"/>
        <v>31.459</v>
      </c>
      <c r="J53" s="75">
        <f t="shared" si="5"/>
        <v>0.10500000000000001</v>
      </c>
      <c r="K53" s="75">
        <f t="shared" si="5"/>
        <v>6.524</v>
      </c>
      <c r="L53" s="75">
        <f t="shared" si="5"/>
        <v>350.09399999999999</v>
      </c>
      <c r="M53" s="75">
        <f t="shared" si="5"/>
        <v>690.81499999999994</v>
      </c>
      <c r="N53" s="75">
        <f t="shared" si="5"/>
        <v>286.005</v>
      </c>
      <c r="O53" s="75">
        <f t="shared" si="5"/>
        <v>10.850000000000001</v>
      </c>
    </row>
    <row r="54" spans="1:15" x14ac:dyDescent="0.25">
      <c r="A54" s="189" t="s">
        <v>119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</row>
    <row r="55" spans="1:15" x14ac:dyDescent="0.25">
      <c r="A55" s="188" t="s">
        <v>49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</row>
    <row r="56" spans="1:15" x14ac:dyDescent="0.25">
      <c r="A56" s="195" t="s">
        <v>20</v>
      </c>
      <c r="B56" s="193" t="s">
        <v>19</v>
      </c>
      <c r="C56" s="187" t="s">
        <v>4</v>
      </c>
      <c r="D56" s="187" t="s">
        <v>5</v>
      </c>
      <c r="E56" s="187" t="s">
        <v>6</v>
      </c>
      <c r="F56" s="187" t="s">
        <v>7</v>
      </c>
      <c r="G56" s="187" t="s">
        <v>8</v>
      </c>
      <c r="H56" s="187" t="s">
        <v>9</v>
      </c>
      <c r="I56" s="187"/>
      <c r="J56" s="187"/>
      <c r="K56" s="187"/>
      <c r="L56" s="187" t="s">
        <v>10</v>
      </c>
      <c r="M56" s="187"/>
      <c r="N56" s="187"/>
      <c r="O56" s="187"/>
    </row>
    <row r="57" spans="1:15" x14ac:dyDescent="0.25">
      <c r="A57" s="199"/>
      <c r="B57" s="200"/>
      <c r="C57" s="195"/>
      <c r="D57" s="195"/>
      <c r="E57" s="195"/>
      <c r="F57" s="195"/>
      <c r="G57" s="195"/>
      <c r="H57" s="108" t="s">
        <v>11</v>
      </c>
      <c r="I57" s="108" t="s">
        <v>12</v>
      </c>
      <c r="J57" s="108" t="s">
        <v>13</v>
      </c>
      <c r="K57" s="108" t="s">
        <v>14</v>
      </c>
      <c r="L57" s="108" t="s">
        <v>15</v>
      </c>
      <c r="M57" s="108" t="s">
        <v>16</v>
      </c>
      <c r="N57" s="108" t="s">
        <v>17</v>
      </c>
      <c r="O57" s="108" t="s">
        <v>18</v>
      </c>
    </row>
    <row r="58" spans="1:15" ht="29.45" customHeight="1" x14ac:dyDescent="0.25">
      <c r="A58" s="64">
        <v>173</v>
      </c>
      <c r="B58" s="65" t="s">
        <v>144</v>
      </c>
      <c r="C58" s="64">
        <v>210</v>
      </c>
      <c r="D58" s="68">
        <v>7.32</v>
      </c>
      <c r="E58" s="68">
        <v>12.03</v>
      </c>
      <c r="F58" s="68">
        <v>33.33</v>
      </c>
      <c r="G58" s="68">
        <v>272.14</v>
      </c>
      <c r="H58" s="69">
        <v>0.159</v>
      </c>
      <c r="I58" s="69">
        <v>0.85</v>
      </c>
      <c r="J58" s="69">
        <v>5.0999999999999997E-2</v>
      </c>
      <c r="K58" s="69">
        <v>0.55500000000000005</v>
      </c>
      <c r="L58" s="69">
        <v>132.65799999999999</v>
      </c>
      <c r="M58" s="69">
        <v>208.297</v>
      </c>
      <c r="N58" s="69">
        <v>62.725999999999999</v>
      </c>
      <c r="O58" s="69">
        <v>1.5329999999999999</v>
      </c>
    </row>
    <row r="59" spans="1:15" x14ac:dyDescent="0.25">
      <c r="A59" s="66">
        <v>15</v>
      </c>
      <c r="B59" s="67" t="s">
        <v>45</v>
      </c>
      <c r="C59" s="64">
        <v>15</v>
      </c>
      <c r="D59" s="13">
        <v>3.48</v>
      </c>
      <c r="E59" s="13">
        <v>4.43</v>
      </c>
      <c r="F59" s="13">
        <v>0</v>
      </c>
      <c r="G59" s="13">
        <v>54</v>
      </c>
      <c r="H59" s="13">
        <v>5.0000000000000001E-3</v>
      </c>
      <c r="I59" s="13">
        <v>0.105</v>
      </c>
      <c r="J59" s="13">
        <v>3.9E-2</v>
      </c>
      <c r="K59" s="13">
        <v>7.4999999999999997E-2</v>
      </c>
      <c r="L59" s="13">
        <v>132</v>
      </c>
      <c r="M59" s="13">
        <v>75</v>
      </c>
      <c r="N59" s="13">
        <v>5.25</v>
      </c>
      <c r="O59" s="13">
        <v>0.15</v>
      </c>
    </row>
    <row r="60" spans="1:15" x14ac:dyDescent="0.25">
      <c r="A60" s="97" t="s">
        <v>93</v>
      </c>
      <c r="B60" s="67" t="s">
        <v>43</v>
      </c>
      <c r="C60" s="64">
        <v>30</v>
      </c>
      <c r="D60" s="62">
        <v>2.31</v>
      </c>
      <c r="E60" s="62">
        <v>0.54</v>
      </c>
      <c r="F60" s="62">
        <v>10.76</v>
      </c>
      <c r="G60" s="62">
        <v>55</v>
      </c>
      <c r="H60" s="63">
        <v>2.1999999999999999E-2</v>
      </c>
      <c r="I60" s="63">
        <v>0</v>
      </c>
      <c r="J60" s="63">
        <v>0</v>
      </c>
      <c r="K60" s="63">
        <v>0.34</v>
      </c>
      <c r="L60" s="63">
        <v>3.8</v>
      </c>
      <c r="M60" s="63">
        <v>13</v>
      </c>
      <c r="N60" s="63">
        <v>2.6</v>
      </c>
      <c r="O60" s="63">
        <v>0.24</v>
      </c>
    </row>
    <row r="61" spans="1:15" ht="14.45" customHeight="1" x14ac:dyDescent="0.25">
      <c r="A61" s="148" t="s">
        <v>82</v>
      </c>
      <c r="B61" s="67" t="s">
        <v>51</v>
      </c>
      <c r="C61" s="64">
        <v>215</v>
      </c>
      <c r="D61" s="13">
        <v>7.0000000000000007E-2</v>
      </c>
      <c r="E61" s="13">
        <v>0.02</v>
      </c>
      <c r="F61" s="13">
        <v>15</v>
      </c>
      <c r="G61" s="13">
        <v>60</v>
      </c>
      <c r="H61" s="24">
        <v>0</v>
      </c>
      <c r="I61" s="24">
        <v>0.03</v>
      </c>
      <c r="J61" s="24">
        <v>0</v>
      </c>
      <c r="K61" s="24">
        <v>0</v>
      </c>
      <c r="L61" s="24">
        <v>11.1</v>
      </c>
      <c r="M61" s="24">
        <v>2.8</v>
      </c>
      <c r="N61" s="24">
        <v>1.4</v>
      </c>
      <c r="O61" s="24">
        <v>0.28000000000000003</v>
      </c>
    </row>
    <row r="62" spans="1:15" ht="25.5" x14ac:dyDescent="0.25">
      <c r="A62" s="179" t="s">
        <v>93</v>
      </c>
      <c r="B62" s="180" t="s">
        <v>143</v>
      </c>
      <c r="C62" s="179">
        <v>30</v>
      </c>
      <c r="D62" s="78">
        <v>1.6</v>
      </c>
      <c r="E62" s="76">
        <v>1.6</v>
      </c>
      <c r="F62" s="76">
        <v>21.35</v>
      </c>
      <c r="G62" s="76">
        <v>222.2</v>
      </c>
      <c r="H62" s="79">
        <v>0.05</v>
      </c>
      <c r="I62" s="79">
        <v>0.14000000000000001</v>
      </c>
      <c r="J62" s="76">
        <v>0.08</v>
      </c>
      <c r="K62" s="76">
        <v>0.67800000000000005</v>
      </c>
      <c r="L62" s="76">
        <v>184.98</v>
      </c>
      <c r="M62" s="76">
        <v>126.9</v>
      </c>
      <c r="N62" s="76">
        <v>12.7</v>
      </c>
      <c r="O62" s="76">
        <v>0.77400000000000002</v>
      </c>
    </row>
    <row r="63" spans="1:15" x14ac:dyDescent="0.25">
      <c r="A63" s="66"/>
      <c r="B63" s="67" t="s">
        <v>46</v>
      </c>
      <c r="C63" s="64">
        <f>SUM(C58:C62)</f>
        <v>500</v>
      </c>
      <c r="D63" s="68">
        <f t="shared" ref="D63:O63" si="6">SUM(D58:D62)</f>
        <v>14.780000000000001</v>
      </c>
      <c r="E63" s="68">
        <f t="shared" si="6"/>
        <v>18.62</v>
      </c>
      <c r="F63" s="68">
        <f t="shared" si="6"/>
        <v>80.44</v>
      </c>
      <c r="G63" s="68">
        <f t="shared" si="6"/>
        <v>663.33999999999992</v>
      </c>
      <c r="H63" s="69">
        <f t="shared" si="6"/>
        <v>0.23599999999999999</v>
      </c>
      <c r="I63" s="69">
        <f t="shared" si="6"/>
        <v>1.125</v>
      </c>
      <c r="J63" s="69">
        <f t="shared" si="6"/>
        <v>0.16999999999999998</v>
      </c>
      <c r="K63" s="69">
        <f t="shared" si="6"/>
        <v>1.6480000000000001</v>
      </c>
      <c r="L63" s="69">
        <f t="shared" si="6"/>
        <v>464.53800000000001</v>
      </c>
      <c r="M63" s="69">
        <f t="shared" si="6"/>
        <v>425.99700000000007</v>
      </c>
      <c r="N63" s="69">
        <f t="shared" si="6"/>
        <v>84.676000000000002</v>
      </c>
      <c r="O63" s="69">
        <f t="shared" si="6"/>
        <v>2.9769999999999999</v>
      </c>
    </row>
    <row r="64" spans="1:15" x14ac:dyDescent="0.25">
      <c r="A64" s="197" t="s">
        <v>26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</row>
    <row r="65" spans="1:15" x14ac:dyDescent="0.25">
      <c r="A65" s="145">
        <v>20</v>
      </c>
      <c r="B65" s="21" t="s">
        <v>134</v>
      </c>
      <c r="C65" s="20">
        <v>60</v>
      </c>
      <c r="D65" s="13">
        <v>0.45</v>
      </c>
      <c r="E65" s="13">
        <v>3.61</v>
      </c>
      <c r="F65" s="13">
        <v>1.41</v>
      </c>
      <c r="G65" s="13">
        <v>39.96</v>
      </c>
      <c r="H65" s="24">
        <v>1.7000000000000001E-2</v>
      </c>
      <c r="I65" s="24">
        <v>2.8159999999999998</v>
      </c>
      <c r="J65" s="24">
        <v>0</v>
      </c>
      <c r="K65" s="24">
        <v>0.21299999999999999</v>
      </c>
      <c r="L65" s="24">
        <v>13.393000000000001</v>
      </c>
      <c r="M65" s="24">
        <v>21.594000000000001</v>
      </c>
      <c r="N65" s="24">
        <v>7.9119999999999999</v>
      </c>
      <c r="O65" s="24">
        <v>0.34399999999999997</v>
      </c>
    </row>
    <row r="66" spans="1:15" ht="25.5" x14ac:dyDescent="0.25">
      <c r="A66" s="47">
        <v>103</v>
      </c>
      <c r="B66" s="45" t="s">
        <v>36</v>
      </c>
      <c r="C66" s="48">
        <v>250</v>
      </c>
      <c r="D66" s="49">
        <v>2.69</v>
      </c>
      <c r="E66" s="49">
        <v>2.84</v>
      </c>
      <c r="F66" s="49">
        <v>17.46</v>
      </c>
      <c r="G66" s="49">
        <v>118.25</v>
      </c>
      <c r="H66" s="46">
        <v>0.113</v>
      </c>
      <c r="I66" s="46">
        <v>8.25</v>
      </c>
      <c r="J66" s="46">
        <v>0</v>
      </c>
      <c r="K66" s="46">
        <v>1.425</v>
      </c>
      <c r="L66" s="46">
        <v>29.2</v>
      </c>
      <c r="M66" s="46">
        <v>67.575000000000003</v>
      </c>
      <c r="N66" s="46">
        <v>27.274999999999999</v>
      </c>
      <c r="O66" s="46">
        <v>1.125</v>
      </c>
    </row>
    <row r="67" spans="1:15" ht="25.5" x14ac:dyDescent="0.25">
      <c r="A67" s="116" t="s">
        <v>66</v>
      </c>
      <c r="B67" s="41" t="s">
        <v>37</v>
      </c>
      <c r="C67" s="42">
        <v>90</v>
      </c>
      <c r="D67" s="43">
        <v>14.47</v>
      </c>
      <c r="E67" s="43">
        <v>17.47</v>
      </c>
      <c r="F67" s="43">
        <v>2.0499999999999998</v>
      </c>
      <c r="G67" s="43">
        <v>223.56</v>
      </c>
      <c r="H67" s="44">
        <v>7.0999999999999994E-2</v>
      </c>
      <c r="I67" s="44">
        <v>2.83</v>
      </c>
      <c r="J67" s="44">
        <v>7.0999999999999994E-2</v>
      </c>
      <c r="K67" s="44">
        <v>0.57399999999999995</v>
      </c>
      <c r="L67" s="44">
        <v>38.049999999999997</v>
      </c>
      <c r="M67" s="44">
        <v>154.63999999999999</v>
      </c>
      <c r="N67" s="44">
        <v>4.6079999999999997</v>
      </c>
      <c r="O67" s="44">
        <v>1.62</v>
      </c>
    </row>
    <row r="68" spans="1:15" x14ac:dyDescent="0.25">
      <c r="A68" s="97">
        <v>143</v>
      </c>
      <c r="B68" s="39" t="s">
        <v>38</v>
      </c>
      <c r="C68" s="30">
        <v>150</v>
      </c>
      <c r="D68" s="31">
        <v>2.6</v>
      </c>
      <c r="E68" s="31">
        <v>11.05</v>
      </c>
      <c r="F68" s="31">
        <v>12.8</v>
      </c>
      <c r="G68" s="31">
        <v>163.5</v>
      </c>
      <c r="H68" s="32">
        <v>0.09</v>
      </c>
      <c r="I68" s="32">
        <v>18.765000000000001</v>
      </c>
      <c r="J68" s="32">
        <v>3.9E-2</v>
      </c>
      <c r="K68" s="32">
        <v>2.9329999999999998</v>
      </c>
      <c r="L68" s="32">
        <v>53.94</v>
      </c>
      <c r="M68" s="32">
        <v>65.25</v>
      </c>
      <c r="N68" s="32">
        <v>24.39</v>
      </c>
      <c r="O68" s="32">
        <v>0.88500000000000001</v>
      </c>
    </row>
    <row r="69" spans="1:15" ht="25.5" x14ac:dyDescent="0.25">
      <c r="A69" s="98">
        <v>393</v>
      </c>
      <c r="B69" s="28" t="s">
        <v>57</v>
      </c>
      <c r="C69" s="25">
        <v>200</v>
      </c>
      <c r="D69" s="26">
        <v>0.3</v>
      </c>
      <c r="E69" s="26">
        <v>0.12</v>
      </c>
      <c r="F69" s="26">
        <v>22.15</v>
      </c>
      <c r="G69" s="26">
        <v>90.8</v>
      </c>
      <c r="H69" s="27">
        <v>8.0000000000000002E-3</v>
      </c>
      <c r="I69" s="27">
        <v>25.8</v>
      </c>
      <c r="J69" s="27">
        <v>0</v>
      </c>
      <c r="K69" s="27">
        <v>0.21</v>
      </c>
      <c r="L69" s="27">
        <v>19.18</v>
      </c>
      <c r="M69" s="27">
        <v>9.9</v>
      </c>
      <c r="N69" s="27">
        <v>9.3000000000000007</v>
      </c>
      <c r="O69" s="27">
        <v>0.45</v>
      </c>
    </row>
    <row r="70" spans="1:15" ht="38.25" x14ac:dyDescent="0.25">
      <c r="A70" s="97" t="s">
        <v>93</v>
      </c>
      <c r="B70" s="39" t="s">
        <v>71</v>
      </c>
      <c r="C70" s="119">
        <v>40</v>
      </c>
      <c r="D70" s="130">
        <v>4.8</v>
      </c>
      <c r="E70" s="130">
        <v>0.52</v>
      </c>
      <c r="F70" s="130">
        <v>22.2</v>
      </c>
      <c r="G70" s="130">
        <v>103</v>
      </c>
      <c r="H70" s="121">
        <v>6.3E-2</v>
      </c>
      <c r="I70" s="121">
        <v>0</v>
      </c>
      <c r="J70" s="121">
        <v>0</v>
      </c>
      <c r="K70" s="121">
        <v>0</v>
      </c>
      <c r="L70" s="121">
        <v>10.92</v>
      </c>
      <c r="M70" s="121">
        <v>34.86</v>
      </c>
      <c r="N70" s="121">
        <v>14.7</v>
      </c>
      <c r="O70" s="121">
        <v>0.67</v>
      </c>
    </row>
    <row r="71" spans="1:15" x14ac:dyDescent="0.25">
      <c r="A71" s="22"/>
      <c r="B71" s="65" t="s">
        <v>47</v>
      </c>
      <c r="C71" s="18">
        <f>SUM(C65:C70)</f>
        <v>790</v>
      </c>
      <c r="D71" s="89">
        <f t="shared" ref="D71:O71" si="7">SUM(D65:D70)</f>
        <v>25.310000000000002</v>
      </c>
      <c r="E71" s="89">
        <f t="shared" si="7"/>
        <v>35.61</v>
      </c>
      <c r="F71" s="89">
        <f t="shared" si="7"/>
        <v>78.069999999999993</v>
      </c>
      <c r="G71" s="89">
        <f t="shared" si="7"/>
        <v>739.06999999999994</v>
      </c>
      <c r="H71" s="90">
        <f t="shared" si="7"/>
        <v>0.36200000000000004</v>
      </c>
      <c r="I71" s="90">
        <f t="shared" si="7"/>
        <v>58.460999999999999</v>
      </c>
      <c r="J71" s="90">
        <f t="shared" si="7"/>
        <v>0.10999999999999999</v>
      </c>
      <c r="K71" s="90">
        <f t="shared" si="7"/>
        <v>5.3549999999999995</v>
      </c>
      <c r="L71" s="90">
        <f t="shared" si="7"/>
        <v>164.68299999999999</v>
      </c>
      <c r="M71" s="90">
        <f t="shared" si="7"/>
        <v>353.81899999999996</v>
      </c>
      <c r="N71" s="90">
        <f t="shared" si="7"/>
        <v>88.185000000000002</v>
      </c>
      <c r="O71" s="90">
        <f t="shared" si="7"/>
        <v>5.0940000000000003</v>
      </c>
    </row>
    <row r="72" spans="1:15" x14ac:dyDescent="0.25">
      <c r="A72" s="22"/>
      <c r="B72" s="70" t="s">
        <v>48</v>
      </c>
      <c r="C72" s="73">
        <f t="shared" ref="C72:O72" si="8">C63+C71</f>
        <v>1290</v>
      </c>
      <c r="D72" s="74">
        <f t="shared" si="8"/>
        <v>40.090000000000003</v>
      </c>
      <c r="E72" s="74">
        <f t="shared" si="8"/>
        <v>54.230000000000004</v>
      </c>
      <c r="F72" s="74">
        <f t="shared" si="8"/>
        <v>158.51</v>
      </c>
      <c r="G72" s="74">
        <f t="shared" si="8"/>
        <v>1402.4099999999999</v>
      </c>
      <c r="H72" s="75">
        <f t="shared" si="8"/>
        <v>0.59800000000000009</v>
      </c>
      <c r="I72" s="75">
        <f t="shared" si="8"/>
        <v>59.585999999999999</v>
      </c>
      <c r="J72" s="75">
        <f t="shared" si="8"/>
        <v>0.27999999999999997</v>
      </c>
      <c r="K72" s="75">
        <f t="shared" si="8"/>
        <v>7.0030000000000001</v>
      </c>
      <c r="L72" s="75">
        <f t="shared" si="8"/>
        <v>629.221</v>
      </c>
      <c r="M72" s="75">
        <f t="shared" si="8"/>
        <v>779.81600000000003</v>
      </c>
      <c r="N72" s="75">
        <f t="shared" si="8"/>
        <v>172.86099999999999</v>
      </c>
      <c r="O72" s="75">
        <f t="shared" si="8"/>
        <v>8.0709999999999997</v>
      </c>
    </row>
    <row r="73" spans="1:15" x14ac:dyDescent="0.25">
      <c r="A73" s="198" t="s">
        <v>120</v>
      </c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</row>
    <row r="74" spans="1:15" x14ac:dyDescent="0.25">
      <c r="A74" s="188" t="s">
        <v>49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</row>
    <row r="75" spans="1:15" x14ac:dyDescent="0.25">
      <c r="A75" s="195" t="s">
        <v>20</v>
      </c>
      <c r="B75" s="200" t="s">
        <v>19</v>
      </c>
      <c r="C75" s="195" t="s">
        <v>4</v>
      </c>
      <c r="D75" s="195" t="s">
        <v>5</v>
      </c>
      <c r="E75" s="195" t="s">
        <v>6</v>
      </c>
      <c r="F75" s="195" t="s">
        <v>7</v>
      </c>
      <c r="G75" s="195" t="s">
        <v>8</v>
      </c>
      <c r="H75" s="202" t="s">
        <v>9</v>
      </c>
      <c r="I75" s="203"/>
      <c r="J75" s="203"/>
      <c r="K75" s="204"/>
      <c r="L75" s="202" t="s">
        <v>10</v>
      </c>
      <c r="M75" s="203"/>
      <c r="N75" s="203"/>
      <c r="O75" s="204"/>
    </row>
    <row r="76" spans="1:15" x14ac:dyDescent="0.25">
      <c r="A76" s="196"/>
      <c r="B76" s="205"/>
      <c r="C76" s="196"/>
      <c r="D76" s="196"/>
      <c r="E76" s="196"/>
      <c r="F76" s="196"/>
      <c r="G76" s="196"/>
      <c r="H76" s="107" t="s">
        <v>11</v>
      </c>
      <c r="I76" s="107" t="s">
        <v>12</v>
      </c>
      <c r="J76" s="107" t="s">
        <v>13</v>
      </c>
      <c r="K76" s="107" t="s">
        <v>14</v>
      </c>
      <c r="L76" s="107" t="s">
        <v>15</v>
      </c>
      <c r="M76" s="107" t="s">
        <v>16</v>
      </c>
      <c r="N76" s="107" t="s">
        <v>17</v>
      </c>
      <c r="O76" s="107" t="s">
        <v>18</v>
      </c>
    </row>
    <row r="77" spans="1:15" ht="25.5" x14ac:dyDescent="0.25">
      <c r="A77" s="84">
        <v>204</v>
      </c>
      <c r="B77" s="122" t="s">
        <v>138</v>
      </c>
      <c r="C77" s="84">
        <v>150</v>
      </c>
      <c r="D77" s="95">
        <v>9.42</v>
      </c>
      <c r="E77" s="84">
        <v>11.51</v>
      </c>
      <c r="F77" s="84">
        <v>26.67</v>
      </c>
      <c r="G77" s="84">
        <v>248.25</v>
      </c>
      <c r="H77" s="96">
        <v>0.06</v>
      </c>
      <c r="I77" s="96">
        <v>0.14000000000000001</v>
      </c>
      <c r="J77" s="84">
        <v>0.08</v>
      </c>
      <c r="K77" s="84">
        <v>0.80700000000000005</v>
      </c>
      <c r="L77" s="84">
        <v>186.84</v>
      </c>
      <c r="M77" s="84">
        <v>133.09399999999999</v>
      </c>
      <c r="N77" s="84">
        <v>14.137</v>
      </c>
      <c r="O77" s="84">
        <v>0.91600000000000004</v>
      </c>
    </row>
    <row r="78" spans="1:15" ht="25.5" x14ac:dyDescent="0.25">
      <c r="A78" s="140" t="s">
        <v>44</v>
      </c>
      <c r="B78" s="21" t="s">
        <v>89</v>
      </c>
      <c r="C78" s="20">
        <v>222</v>
      </c>
      <c r="D78" s="13">
        <v>0.13</v>
      </c>
      <c r="E78" s="13">
        <v>0.02</v>
      </c>
      <c r="F78" s="13">
        <v>15.2</v>
      </c>
      <c r="G78" s="13">
        <v>62</v>
      </c>
      <c r="H78" s="24">
        <v>0</v>
      </c>
      <c r="I78" s="24">
        <v>2.83</v>
      </c>
      <c r="J78" s="24">
        <v>0</v>
      </c>
      <c r="K78" s="24">
        <v>0.01</v>
      </c>
      <c r="L78" s="24">
        <v>14.2</v>
      </c>
      <c r="M78" s="24">
        <v>4.4000000000000004</v>
      </c>
      <c r="N78" s="24">
        <v>2.4</v>
      </c>
      <c r="O78" s="24">
        <v>0.36</v>
      </c>
    </row>
    <row r="79" spans="1:15" ht="25.5" x14ac:dyDescent="0.25">
      <c r="A79" s="76">
        <v>1</v>
      </c>
      <c r="B79" s="80" t="s">
        <v>77</v>
      </c>
      <c r="C79" s="84">
        <v>40</v>
      </c>
      <c r="D79" s="84">
        <v>2.36</v>
      </c>
      <c r="E79" s="84">
        <v>7.49</v>
      </c>
      <c r="F79" s="84">
        <v>14.89</v>
      </c>
      <c r="G79" s="95">
        <v>136</v>
      </c>
      <c r="H79" s="84">
        <v>3.4000000000000002E-2</v>
      </c>
      <c r="I79" s="132">
        <v>0</v>
      </c>
      <c r="J79" s="96">
        <v>0.04</v>
      </c>
      <c r="K79" s="96">
        <v>0.44</v>
      </c>
      <c r="L79" s="95">
        <v>8.4</v>
      </c>
      <c r="M79" s="95">
        <v>22.5</v>
      </c>
      <c r="N79" s="96">
        <v>4.2</v>
      </c>
      <c r="O79" s="96">
        <v>0.35</v>
      </c>
    </row>
    <row r="80" spans="1:15" x14ac:dyDescent="0.25">
      <c r="A80" s="144" t="s">
        <v>139</v>
      </c>
      <c r="B80" s="21" t="s">
        <v>145</v>
      </c>
      <c r="C80" s="94">
        <v>100</v>
      </c>
      <c r="D80" s="31">
        <v>0.4</v>
      </c>
      <c r="E80" s="31">
        <v>0.4</v>
      </c>
      <c r="F80" s="31">
        <v>9.8000000000000007</v>
      </c>
      <c r="G80" s="31">
        <v>47</v>
      </c>
      <c r="H80" s="32">
        <v>0.03</v>
      </c>
      <c r="I80" s="32">
        <v>10</v>
      </c>
      <c r="J80" s="32">
        <v>0</v>
      </c>
      <c r="K80" s="32">
        <v>0.2</v>
      </c>
      <c r="L80" s="32">
        <v>16</v>
      </c>
      <c r="M80" s="32">
        <v>11</v>
      </c>
      <c r="N80" s="32">
        <v>9</v>
      </c>
      <c r="O80" s="32">
        <v>2.2000000000000002</v>
      </c>
    </row>
    <row r="81" spans="1:15" x14ac:dyDescent="0.25">
      <c r="A81" s="72"/>
      <c r="B81" s="67" t="s">
        <v>46</v>
      </c>
      <c r="C81" s="66">
        <f>SUM(C77:C80)</f>
        <v>512</v>
      </c>
      <c r="D81" s="81">
        <f t="shared" ref="D81:O81" si="9">SUM(D77:D80)</f>
        <v>12.31</v>
      </c>
      <c r="E81" s="81">
        <f t="shared" si="9"/>
        <v>19.419999999999998</v>
      </c>
      <c r="F81" s="81">
        <f t="shared" si="9"/>
        <v>66.56</v>
      </c>
      <c r="G81" s="81">
        <f t="shared" si="9"/>
        <v>493.25</v>
      </c>
      <c r="H81" s="82">
        <f t="shared" si="9"/>
        <v>0.124</v>
      </c>
      <c r="I81" s="82">
        <f t="shared" si="9"/>
        <v>12.97</v>
      </c>
      <c r="J81" s="82">
        <f t="shared" si="9"/>
        <v>0.12</v>
      </c>
      <c r="K81" s="82">
        <f t="shared" si="9"/>
        <v>1.4570000000000001</v>
      </c>
      <c r="L81" s="82">
        <f t="shared" si="9"/>
        <v>225.44</v>
      </c>
      <c r="M81" s="82">
        <f t="shared" si="9"/>
        <v>170.994</v>
      </c>
      <c r="N81" s="82">
        <f t="shared" si="9"/>
        <v>29.736999999999998</v>
      </c>
      <c r="O81" s="82">
        <f t="shared" si="9"/>
        <v>3.8260000000000001</v>
      </c>
    </row>
    <row r="82" spans="1:15" x14ac:dyDescent="0.25">
      <c r="A82" s="188" t="s">
        <v>26</v>
      </c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</row>
    <row r="83" spans="1:15" x14ac:dyDescent="0.25">
      <c r="A83" s="175">
        <v>45</v>
      </c>
      <c r="B83" s="176" t="s">
        <v>135</v>
      </c>
      <c r="C83" s="177">
        <v>60</v>
      </c>
      <c r="D83" s="100">
        <v>0.79</v>
      </c>
      <c r="E83" s="100">
        <v>1.95</v>
      </c>
      <c r="F83" s="100">
        <v>3.88</v>
      </c>
      <c r="G83" s="100">
        <v>36.24</v>
      </c>
      <c r="H83" s="101">
        <v>0.01</v>
      </c>
      <c r="I83" s="101">
        <v>10.26</v>
      </c>
      <c r="J83" s="101">
        <v>0</v>
      </c>
      <c r="K83" s="101">
        <v>5.03</v>
      </c>
      <c r="L83" s="101">
        <v>14.98</v>
      </c>
      <c r="M83" s="101">
        <v>16.98</v>
      </c>
      <c r="N83" s="101">
        <v>9.0500000000000007</v>
      </c>
      <c r="O83" s="101">
        <v>0.28000000000000003</v>
      </c>
    </row>
    <row r="84" spans="1:15" ht="27" customHeight="1" x14ac:dyDescent="0.25">
      <c r="A84" s="92">
        <v>88</v>
      </c>
      <c r="B84" s="93" t="s">
        <v>41</v>
      </c>
      <c r="C84" s="141">
        <v>260</v>
      </c>
      <c r="D84" s="142">
        <v>2.0299999999999998</v>
      </c>
      <c r="E84" s="142">
        <v>6.45</v>
      </c>
      <c r="F84" s="142">
        <v>10.199999999999999</v>
      </c>
      <c r="G84" s="142">
        <v>136</v>
      </c>
      <c r="H84" s="143">
        <v>6.3E-2</v>
      </c>
      <c r="I84" s="143">
        <v>15.82</v>
      </c>
      <c r="J84" s="143">
        <v>0.01</v>
      </c>
      <c r="K84" s="143">
        <v>2.3530000000000002</v>
      </c>
      <c r="L84" s="143">
        <v>58.05</v>
      </c>
      <c r="M84" s="143">
        <v>55.1</v>
      </c>
      <c r="N84" s="143">
        <v>23.03</v>
      </c>
      <c r="O84" s="143">
        <v>0.85</v>
      </c>
    </row>
    <row r="85" spans="1:15" ht="25.5" x14ac:dyDescent="0.25">
      <c r="A85" s="92">
        <v>229</v>
      </c>
      <c r="B85" s="123" t="s">
        <v>75</v>
      </c>
      <c r="C85" s="124">
        <v>100</v>
      </c>
      <c r="D85" s="125">
        <v>11.69</v>
      </c>
      <c r="E85" s="125">
        <v>6.31</v>
      </c>
      <c r="F85" s="125">
        <v>3.8</v>
      </c>
      <c r="G85" s="125">
        <v>123</v>
      </c>
      <c r="H85" s="126">
        <v>0.05</v>
      </c>
      <c r="I85" s="126">
        <v>4.0999999999999996</v>
      </c>
      <c r="J85" s="126">
        <v>2.4E-2</v>
      </c>
      <c r="K85" s="126">
        <v>2.84</v>
      </c>
      <c r="L85" s="126">
        <v>84.28</v>
      </c>
      <c r="M85" s="126">
        <v>57.97</v>
      </c>
      <c r="N85" s="126">
        <v>52.05</v>
      </c>
      <c r="O85" s="126">
        <v>0.73</v>
      </c>
    </row>
    <row r="86" spans="1:15" x14ac:dyDescent="0.25">
      <c r="A86" s="139">
        <v>312</v>
      </c>
      <c r="B86" s="21" t="s">
        <v>74</v>
      </c>
      <c r="C86" s="20">
        <v>150</v>
      </c>
      <c r="D86" s="13">
        <v>3.06</v>
      </c>
      <c r="E86" s="13">
        <v>4.8</v>
      </c>
      <c r="F86" s="13">
        <v>18.47</v>
      </c>
      <c r="G86" s="13">
        <v>137.25</v>
      </c>
      <c r="H86" s="24">
        <v>0.14000000000000001</v>
      </c>
      <c r="I86" s="24">
        <v>18.16</v>
      </c>
      <c r="J86" s="24">
        <v>0</v>
      </c>
      <c r="K86" s="24">
        <v>0.18</v>
      </c>
      <c r="L86" s="24">
        <v>36.979999999999997</v>
      </c>
      <c r="M86" s="24">
        <v>86.6</v>
      </c>
      <c r="N86" s="24">
        <v>27.75</v>
      </c>
      <c r="O86" s="24">
        <v>1.01</v>
      </c>
    </row>
    <row r="87" spans="1:15" x14ac:dyDescent="0.25">
      <c r="A87" s="145">
        <v>349</v>
      </c>
      <c r="B87" s="21" t="s">
        <v>28</v>
      </c>
      <c r="C87" s="20">
        <v>200</v>
      </c>
      <c r="D87" s="13">
        <v>0.66</v>
      </c>
      <c r="E87" s="13">
        <v>0.09</v>
      </c>
      <c r="F87" s="13">
        <v>32.01</v>
      </c>
      <c r="G87" s="13">
        <v>132.80000000000001</v>
      </c>
      <c r="H87" s="24">
        <v>0.02</v>
      </c>
      <c r="I87" s="24">
        <v>0.73</v>
      </c>
      <c r="J87" s="24">
        <v>0</v>
      </c>
      <c r="K87" s="24">
        <v>0.51</v>
      </c>
      <c r="L87" s="24">
        <v>32.479999999999997</v>
      </c>
      <c r="M87" s="24">
        <v>23.44</v>
      </c>
      <c r="N87" s="24">
        <v>17.46</v>
      </c>
      <c r="O87" s="24">
        <v>0.7</v>
      </c>
    </row>
    <row r="88" spans="1:15" x14ac:dyDescent="0.25">
      <c r="A88" s="97" t="s">
        <v>93</v>
      </c>
      <c r="B88" s="67" t="s">
        <v>43</v>
      </c>
      <c r="C88" s="64">
        <v>18</v>
      </c>
      <c r="D88" s="62">
        <v>1.39</v>
      </c>
      <c r="E88" s="62">
        <v>0.5</v>
      </c>
      <c r="F88" s="62">
        <v>9.1</v>
      </c>
      <c r="G88" s="62">
        <v>48.3</v>
      </c>
      <c r="H88" s="63">
        <v>1.2999999999999999E-2</v>
      </c>
      <c r="I88" s="63">
        <v>0</v>
      </c>
      <c r="J88" s="63">
        <v>0</v>
      </c>
      <c r="K88" s="63">
        <v>0.2</v>
      </c>
      <c r="L88" s="63">
        <v>2.2799999999999998</v>
      </c>
      <c r="M88" s="63">
        <v>7.8</v>
      </c>
      <c r="N88" s="63">
        <v>1.56</v>
      </c>
      <c r="O88" s="63">
        <v>0.14399999999999999</v>
      </c>
    </row>
    <row r="89" spans="1:15" ht="38.25" x14ac:dyDescent="0.25">
      <c r="A89" s="97" t="s">
        <v>93</v>
      </c>
      <c r="B89" s="39" t="s">
        <v>71</v>
      </c>
      <c r="C89" s="119">
        <v>40</v>
      </c>
      <c r="D89" s="120">
        <v>4.8</v>
      </c>
      <c r="E89" s="120">
        <v>0.52</v>
      </c>
      <c r="F89" s="120">
        <v>22.2</v>
      </c>
      <c r="G89" s="120">
        <v>103</v>
      </c>
      <c r="H89" s="121">
        <v>6.3E-2</v>
      </c>
      <c r="I89" s="121">
        <v>0</v>
      </c>
      <c r="J89" s="121">
        <v>0</v>
      </c>
      <c r="K89" s="121">
        <v>0</v>
      </c>
      <c r="L89" s="121">
        <v>10.92</v>
      </c>
      <c r="M89" s="121">
        <v>34.86</v>
      </c>
      <c r="N89" s="121">
        <v>14.7</v>
      </c>
      <c r="O89" s="121">
        <v>0.67</v>
      </c>
    </row>
    <row r="90" spans="1:15" x14ac:dyDescent="0.25">
      <c r="A90" s="22"/>
      <c r="B90" s="65" t="s">
        <v>47</v>
      </c>
      <c r="C90" s="18">
        <f t="shared" ref="C90:O90" si="10">SUM(C83:C89)</f>
        <v>828</v>
      </c>
      <c r="D90" s="89">
        <f t="shared" si="10"/>
        <v>24.42</v>
      </c>
      <c r="E90" s="89">
        <f t="shared" si="10"/>
        <v>20.62</v>
      </c>
      <c r="F90" s="89">
        <f t="shared" si="10"/>
        <v>99.659999999999982</v>
      </c>
      <c r="G90" s="89">
        <f t="shared" si="10"/>
        <v>716.58999999999992</v>
      </c>
      <c r="H90" s="90">
        <f t="shared" si="10"/>
        <v>0.35900000000000004</v>
      </c>
      <c r="I90" s="90">
        <f t="shared" si="10"/>
        <v>49.07</v>
      </c>
      <c r="J90" s="90">
        <f t="shared" si="10"/>
        <v>3.4000000000000002E-2</v>
      </c>
      <c r="K90" s="90">
        <f t="shared" si="10"/>
        <v>11.113</v>
      </c>
      <c r="L90" s="90">
        <f t="shared" si="10"/>
        <v>239.96999999999997</v>
      </c>
      <c r="M90" s="90">
        <f t="shared" si="10"/>
        <v>282.75</v>
      </c>
      <c r="N90" s="90">
        <f t="shared" si="10"/>
        <v>145.6</v>
      </c>
      <c r="O90" s="90">
        <f t="shared" si="10"/>
        <v>4.3840000000000003</v>
      </c>
    </row>
    <row r="91" spans="1:15" x14ac:dyDescent="0.25">
      <c r="A91" s="22"/>
      <c r="B91" s="70" t="s">
        <v>48</v>
      </c>
      <c r="C91" s="73">
        <f t="shared" ref="C91:O91" si="11">C81+C90</f>
        <v>1340</v>
      </c>
      <c r="D91" s="74">
        <f t="shared" si="11"/>
        <v>36.730000000000004</v>
      </c>
      <c r="E91" s="74">
        <f t="shared" si="11"/>
        <v>40.04</v>
      </c>
      <c r="F91" s="74">
        <f t="shared" si="11"/>
        <v>166.21999999999997</v>
      </c>
      <c r="G91" s="74">
        <f t="shared" si="11"/>
        <v>1209.8399999999999</v>
      </c>
      <c r="H91" s="75">
        <f t="shared" si="11"/>
        <v>0.48300000000000004</v>
      </c>
      <c r="I91" s="75">
        <f t="shared" si="11"/>
        <v>62.04</v>
      </c>
      <c r="J91" s="75">
        <f t="shared" si="11"/>
        <v>0.154</v>
      </c>
      <c r="K91" s="75">
        <f t="shared" si="11"/>
        <v>12.57</v>
      </c>
      <c r="L91" s="75">
        <f t="shared" si="11"/>
        <v>465.40999999999997</v>
      </c>
      <c r="M91" s="75">
        <f t="shared" si="11"/>
        <v>453.74400000000003</v>
      </c>
      <c r="N91" s="75">
        <f t="shared" si="11"/>
        <v>175.33699999999999</v>
      </c>
      <c r="O91" s="75">
        <f t="shared" si="11"/>
        <v>8.2100000000000009</v>
      </c>
    </row>
    <row r="92" spans="1:15" x14ac:dyDescent="0.25">
      <c r="A92" s="198" t="s">
        <v>121</v>
      </c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</row>
    <row r="93" spans="1:15" x14ac:dyDescent="0.25">
      <c r="A93" s="188" t="s">
        <v>49</v>
      </c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</row>
    <row r="94" spans="1:15" x14ac:dyDescent="0.25">
      <c r="A94" s="195" t="s">
        <v>20</v>
      </c>
      <c r="B94" s="193" t="s">
        <v>19</v>
      </c>
      <c r="C94" s="187" t="s">
        <v>4</v>
      </c>
      <c r="D94" s="187" t="s">
        <v>5</v>
      </c>
      <c r="E94" s="187" t="s">
        <v>6</v>
      </c>
      <c r="F94" s="187" t="s">
        <v>7</v>
      </c>
      <c r="G94" s="187" t="s">
        <v>8</v>
      </c>
      <c r="H94" s="187" t="s">
        <v>9</v>
      </c>
      <c r="I94" s="187"/>
      <c r="J94" s="187"/>
      <c r="K94" s="187"/>
      <c r="L94" s="187" t="s">
        <v>10</v>
      </c>
      <c r="M94" s="187"/>
      <c r="N94" s="187"/>
      <c r="O94" s="187"/>
    </row>
    <row r="95" spans="1:15" x14ac:dyDescent="0.25">
      <c r="A95" s="196"/>
      <c r="B95" s="193"/>
      <c r="C95" s="187"/>
      <c r="D95" s="187"/>
      <c r="E95" s="187"/>
      <c r="F95" s="187"/>
      <c r="G95" s="187"/>
      <c r="H95" s="107" t="s">
        <v>11</v>
      </c>
      <c r="I95" s="107" t="s">
        <v>12</v>
      </c>
      <c r="J95" s="107" t="s">
        <v>13</v>
      </c>
      <c r="K95" s="107" t="s">
        <v>14</v>
      </c>
      <c r="L95" s="107" t="s">
        <v>15</v>
      </c>
      <c r="M95" s="107" t="s">
        <v>16</v>
      </c>
      <c r="N95" s="107" t="s">
        <v>17</v>
      </c>
      <c r="O95" s="107" t="s">
        <v>18</v>
      </c>
    </row>
    <row r="96" spans="1:15" ht="31.5" customHeight="1" x14ac:dyDescent="0.25">
      <c r="A96" s="83">
        <v>174</v>
      </c>
      <c r="B96" s="65" t="s">
        <v>146</v>
      </c>
      <c r="C96" s="64">
        <v>210</v>
      </c>
      <c r="D96" s="64">
        <v>5.33</v>
      </c>
      <c r="E96" s="64">
        <v>3.24</v>
      </c>
      <c r="F96" s="64">
        <v>38.54</v>
      </c>
      <c r="G96" s="64">
        <v>252</v>
      </c>
      <c r="H96" s="64">
        <v>5.3999999999999999E-2</v>
      </c>
      <c r="I96" s="64">
        <v>0.86399999999999999</v>
      </c>
      <c r="J96" s="64">
        <v>1.2999999999999999E-2</v>
      </c>
      <c r="K96" s="64">
        <v>0.108</v>
      </c>
      <c r="L96" s="64">
        <v>115.443</v>
      </c>
      <c r="M96" s="64">
        <v>138.99600000000001</v>
      </c>
      <c r="N96" s="64">
        <v>32.814</v>
      </c>
      <c r="O96" s="64">
        <v>0.52200000000000002</v>
      </c>
    </row>
    <row r="97" spans="1:15" ht="18" customHeight="1" x14ac:dyDescent="0.25">
      <c r="A97" s="109" t="s">
        <v>81</v>
      </c>
      <c r="B97" s="10" t="s">
        <v>52</v>
      </c>
      <c r="C97" s="58">
        <v>215</v>
      </c>
      <c r="D97" s="13">
        <v>7.0000000000000007E-2</v>
      </c>
      <c r="E97" s="13">
        <v>0.02</v>
      </c>
      <c r="F97" s="13">
        <v>15</v>
      </c>
      <c r="G97" s="13">
        <v>60</v>
      </c>
      <c r="H97" s="24">
        <v>0</v>
      </c>
      <c r="I97" s="24">
        <v>0.03</v>
      </c>
      <c r="J97" s="24">
        <v>0</v>
      </c>
      <c r="K97" s="24">
        <v>0</v>
      </c>
      <c r="L97" s="24">
        <v>11.1</v>
      </c>
      <c r="M97" s="24">
        <v>2.8</v>
      </c>
      <c r="N97" s="24">
        <v>1.4</v>
      </c>
      <c r="O97" s="24">
        <v>0.28000000000000003</v>
      </c>
    </row>
    <row r="98" spans="1:15" ht="25.5" x14ac:dyDescent="0.25">
      <c r="A98" s="76">
        <v>2</v>
      </c>
      <c r="B98" s="80" t="s">
        <v>72</v>
      </c>
      <c r="C98" s="76">
        <v>50</v>
      </c>
      <c r="D98" s="78">
        <v>1.44</v>
      </c>
      <c r="E98" s="76">
        <v>2.3199999999999998</v>
      </c>
      <c r="F98" s="76">
        <v>15.4</v>
      </c>
      <c r="G98" s="76">
        <v>88.6</v>
      </c>
      <c r="H98" s="79">
        <v>2.4E-2</v>
      </c>
      <c r="I98" s="79">
        <v>0.05</v>
      </c>
      <c r="J98" s="79">
        <v>1.2E-2</v>
      </c>
      <c r="K98" s="79">
        <v>0.23400000000000001</v>
      </c>
      <c r="L98" s="79">
        <v>5.72</v>
      </c>
      <c r="M98" s="79">
        <v>13.5</v>
      </c>
      <c r="N98" s="79">
        <v>3.22</v>
      </c>
      <c r="O98" s="79">
        <v>0.33600000000000002</v>
      </c>
    </row>
    <row r="99" spans="1:15" ht="25.5" x14ac:dyDescent="0.25">
      <c r="A99" s="179" t="s">
        <v>93</v>
      </c>
      <c r="B99" s="180" t="s">
        <v>143</v>
      </c>
      <c r="C99" s="179">
        <v>30</v>
      </c>
      <c r="D99" s="78">
        <v>1.9</v>
      </c>
      <c r="E99" s="76">
        <v>5.4</v>
      </c>
      <c r="F99" s="76">
        <v>19.8</v>
      </c>
      <c r="G99" s="76">
        <v>135</v>
      </c>
      <c r="H99" s="79">
        <v>0.08</v>
      </c>
      <c r="I99" s="79">
        <v>0.15</v>
      </c>
      <c r="J99" s="76">
        <v>2E-3</v>
      </c>
      <c r="K99" s="76">
        <v>7.8E-2</v>
      </c>
      <c r="L99" s="76">
        <v>11.1</v>
      </c>
      <c r="M99" s="76">
        <v>41.4</v>
      </c>
      <c r="N99" s="76">
        <v>9.9</v>
      </c>
      <c r="O99" s="76">
        <v>0.77400000000000002</v>
      </c>
    </row>
    <row r="100" spans="1:15" x14ac:dyDescent="0.25">
      <c r="A100" s="72"/>
      <c r="B100" s="67" t="s">
        <v>46</v>
      </c>
      <c r="C100" s="66">
        <f t="shared" ref="C100:O100" si="12">SUM(C96:C99)</f>
        <v>505</v>
      </c>
      <c r="D100" s="66">
        <f t="shared" si="12"/>
        <v>8.74</v>
      </c>
      <c r="E100" s="66">
        <f t="shared" si="12"/>
        <v>10.98</v>
      </c>
      <c r="F100" s="66">
        <f t="shared" si="12"/>
        <v>88.74</v>
      </c>
      <c r="G100" s="81">
        <f t="shared" si="12"/>
        <v>535.6</v>
      </c>
      <c r="H100" s="82">
        <f t="shared" si="12"/>
        <v>0.158</v>
      </c>
      <c r="I100" s="82">
        <f t="shared" si="12"/>
        <v>1.0940000000000001</v>
      </c>
      <c r="J100" s="82">
        <f t="shared" si="12"/>
        <v>2.7000000000000003E-2</v>
      </c>
      <c r="K100" s="82">
        <f t="shared" si="12"/>
        <v>0.42000000000000004</v>
      </c>
      <c r="L100" s="82">
        <f t="shared" si="12"/>
        <v>143.363</v>
      </c>
      <c r="M100" s="82">
        <f t="shared" si="12"/>
        <v>196.69600000000003</v>
      </c>
      <c r="N100" s="82">
        <f t="shared" si="12"/>
        <v>47.333999999999996</v>
      </c>
      <c r="O100" s="82">
        <f t="shared" si="12"/>
        <v>1.9120000000000001</v>
      </c>
    </row>
    <row r="101" spans="1:15" x14ac:dyDescent="0.25">
      <c r="A101" s="188" t="s">
        <v>26</v>
      </c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</row>
    <row r="102" spans="1:15" ht="25.5" x14ac:dyDescent="0.25">
      <c r="A102" s="174">
        <v>24</v>
      </c>
      <c r="B102" s="60" t="s">
        <v>132</v>
      </c>
      <c r="C102" s="20">
        <v>60</v>
      </c>
      <c r="D102" s="31">
        <v>0.56999999999999995</v>
      </c>
      <c r="E102" s="31">
        <v>3.65</v>
      </c>
      <c r="F102" s="31">
        <v>2.06</v>
      </c>
      <c r="G102" s="31">
        <v>43.68</v>
      </c>
      <c r="H102" s="121">
        <v>2.3E-2</v>
      </c>
      <c r="I102" s="121">
        <v>5.6619999999999999</v>
      </c>
      <c r="J102" s="121">
        <v>0</v>
      </c>
      <c r="K102" s="121">
        <v>0.29099999999999998</v>
      </c>
      <c r="L102" s="121">
        <v>16.309999999999999</v>
      </c>
      <c r="M102" s="121">
        <v>18.061</v>
      </c>
      <c r="N102" s="121">
        <v>9.9039999999999999</v>
      </c>
      <c r="O102" s="121">
        <v>0.45800000000000002</v>
      </c>
    </row>
    <row r="103" spans="1:15" x14ac:dyDescent="0.25">
      <c r="A103" s="33">
        <v>102</v>
      </c>
      <c r="B103" s="29" t="s">
        <v>35</v>
      </c>
      <c r="C103" s="34">
        <v>250</v>
      </c>
      <c r="D103" s="35">
        <v>5.49</v>
      </c>
      <c r="E103" s="35">
        <v>5.27</v>
      </c>
      <c r="F103" s="35">
        <v>16.54</v>
      </c>
      <c r="G103" s="35">
        <v>148.25</v>
      </c>
      <c r="H103" s="32">
        <v>0.22800000000000001</v>
      </c>
      <c r="I103" s="32">
        <v>5.8250000000000002</v>
      </c>
      <c r="J103" s="32">
        <v>0</v>
      </c>
      <c r="K103" s="32">
        <v>2.4249999999999998</v>
      </c>
      <c r="L103" s="32">
        <v>5.8250000000000002</v>
      </c>
      <c r="M103" s="32">
        <v>88.1</v>
      </c>
      <c r="N103" s="32">
        <v>35.575000000000003</v>
      </c>
      <c r="O103" s="32">
        <v>2.0499999999999998</v>
      </c>
    </row>
    <row r="104" spans="1:15" ht="25.5" x14ac:dyDescent="0.25">
      <c r="A104" s="8" t="s">
        <v>85</v>
      </c>
      <c r="B104" s="9" t="s">
        <v>53</v>
      </c>
      <c r="C104" s="17">
        <v>90</v>
      </c>
      <c r="D104" s="12">
        <v>7.79</v>
      </c>
      <c r="E104" s="12">
        <v>17.27</v>
      </c>
      <c r="F104" s="12">
        <v>9.9</v>
      </c>
      <c r="G104" s="12">
        <v>203.96</v>
      </c>
      <c r="H104" s="19">
        <v>0.22600000000000001</v>
      </c>
      <c r="I104" s="19">
        <v>2.968</v>
      </c>
      <c r="J104" s="19">
        <v>0.01</v>
      </c>
      <c r="K104" s="19">
        <v>2.1659999999999999</v>
      </c>
      <c r="L104" s="19">
        <v>14.23</v>
      </c>
      <c r="M104" s="19">
        <v>99.51</v>
      </c>
      <c r="N104" s="19">
        <v>22.08</v>
      </c>
      <c r="O104" s="19">
        <v>1.296</v>
      </c>
    </row>
    <row r="105" spans="1:15" x14ac:dyDescent="0.25">
      <c r="A105" s="139">
        <v>309</v>
      </c>
      <c r="B105" s="21" t="s">
        <v>76</v>
      </c>
      <c r="C105" s="20">
        <v>150</v>
      </c>
      <c r="D105" s="13">
        <v>5.52</v>
      </c>
      <c r="E105" s="13">
        <v>4.5199999999999996</v>
      </c>
      <c r="F105" s="13">
        <v>26.45</v>
      </c>
      <c r="G105" s="13">
        <v>168.45</v>
      </c>
      <c r="H105" s="24">
        <v>0.06</v>
      </c>
      <c r="I105" s="24">
        <v>0</v>
      </c>
      <c r="J105" s="24">
        <v>0</v>
      </c>
      <c r="K105" s="24">
        <v>0.97</v>
      </c>
      <c r="L105" s="24">
        <v>4.8600000000000003</v>
      </c>
      <c r="M105" s="24">
        <v>37.17</v>
      </c>
      <c r="N105" s="24">
        <v>21.12</v>
      </c>
      <c r="O105" s="24">
        <v>1.1100000000000001</v>
      </c>
    </row>
    <row r="106" spans="1:15" ht="25.5" x14ac:dyDescent="0.25">
      <c r="A106" s="139" t="s">
        <v>59</v>
      </c>
      <c r="B106" s="21" t="s">
        <v>67</v>
      </c>
      <c r="C106" s="20">
        <v>200</v>
      </c>
      <c r="D106" s="13">
        <v>0</v>
      </c>
      <c r="E106" s="13">
        <v>0</v>
      </c>
      <c r="F106" s="13">
        <v>26</v>
      </c>
      <c r="G106" s="13">
        <v>105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</row>
    <row r="107" spans="1:15" ht="38.25" x14ac:dyDescent="0.25">
      <c r="A107" s="97" t="s">
        <v>93</v>
      </c>
      <c r="B107" s="39" t="s">
        <v>71</v>
      </c>
      <c r="C107" s="119">
        <v>40</v>
      </c>
      <c r="D107" s="130">
        <v>4.8</v>
      </c>
      <c r="E107" s="130">
        <v>0.52</v>
      </c>
      <c r="F107" s="130">
        <v>22.2</v>
      </c>
      <c r="G107" s="130">
        <v>103</v>
      </c>
      <c r="H107" s="121">
        <v>6.3E-2</v>
      </c>
      <c r="I107" s="121">
        <v>0</v>
      </c>
      <c r="J107" s="121">
        <v>0</v>
      </c>
      <c r="K107" s="121">
        <v>0</v>
      </c>
      <c r="L107" s="121">
        <v>10.92</v>
      </c>
      <c r="M107" s="121">
        <v>34.86</v>
      </c>
      <c r="N107" s="121">
        <v>14.7</v>
      </c>
      <c r="O107" s="121">
        <v>0.67</v>
      </c>
    </row>
    <row r="108" spans="1:15" x14ac:dyDescent="0.25">
      <c r="A108" s="22"/>
      <c r="B108" s="65" t="s">
        <v>47</v>
      </c>
      <c r="C108" s="18">
        <f>SUM(C102:C107)</f>
        <v>790</v>
      </c>
      <c r="D108" s="89">
        <f t="shared" ref="D108:O108" si="13">SUM(D102:D107)</f>
        <v>24.17</v>
      </c>
      <c r="E108" s="89">
        <f t="shared" si="13"/>
        <v>31.229999999999997</v>
      </c>
      <c r="F108" s="89">
        <f t="shared" si="13"/>
        <v>103.15</v>
      </c>
      <c r="G108" s="89">
        <f t="shared" si="13"/>
        <v>772.33999999999992</v>
      </c>
      <c r="H108" s="90">
        <f t="shared" si="13"/>
        <v>0.59999999999999987</v>
      </c>
      <c r="I108" s="90">
        <f t="shared" si="13"/>
        <v>14.455</v>
      </c>
      <c r="J108" s="90">
        <f t="shared" si="13"/>
        <v>0.01</v>
      </c>
      <c r="K108" s="90">
        <f t="shared" si="13"/>
        <v>5.8519999999999994</v>
      </c>
      <c r="L108" s="90">
        <f t="shared" si="13"/>
        <v>52.144999999999996</v>
      </c>
      <c r="M108" s="90">
        <f t="shared" si="13"/>
        <v>277.70100000000002</v>
      </c>
      <c r="N108" s="90">
        <f t="shared" si="13"/>
        <v>103.379</v>
      </c>
      <c r="O108" s="90">
        <f t="shared" si="13"/>
        <v>5.5840000000000005</v>
      </c>
    </row>
    <row r="109" spans="1:15" x14ac:dyDescent="0.25">
      <c r="A109" s="22"/>
      <c r="B109" s="70" t="s">
        <v>48</v>
      </c>
      <c r="C109" s="73">
        <f t="shared" ref="C109:O109" si="14">C100+C108</f>
        <v>1295</v>
      </c>
      <c r="D109" s="74">
        <f t="shared" si="14"/>
        <v>32.910000000000004</v>
      </c>
      <c r="E109" s="74">
        <f t="shared" si="14"/>
        <v>42.209999999999994</v>
      </c>
      <c r="F109" s="74">
        <f t="shared" si="14"/>
        <v>191.89</v>
      </c>
      <c r="G109" s="74">
        <f t="shared" si="14"/>
        <v>1307.94</v>
      </c>
      <c r="H109" s="75">
        <f t="shared" si="14"/>
        <v>0.7579999999999999</v>
      </c>
      <c r="I109" s="75">
        <f t="shared" si="14"/>
        <v>15.548999999999999</v>
      </c>
      <c r="J109" s="75">
        <f t="shared" si="14"/>
        <v>3.7000000000000005E-2</v>
      </c>
      <c r="K109" s="75">
        <f t="shared" si="14"/>
        <v>6.2719999999999994</v>
      </c>
      <c r="L109" s="75">
        <f t="shared" si="14"/>
        <v>195.50799999999998</v>
      </c>
      <c r="M109" s="75">
        <f t="shared" si="14"/>
        <v>474.39700000000005</v>
      </c>
      <c r="N109" s="75">
        <f t="shared" si="14"/>
        <v>150.71299999999999</v>
      </c>
      <c r="O109" s="75">
        <f t="shared" si="14"/>
        <v>7.4960000000000004</v>
      </c>
    </row>
    <row r="110" spans="1:15" x14ac:dyDescent="0.25">
      <c r="A110" s="206" t="s">
        <v>122</v>
      </c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</row>
    <row r="111" spans="1:15" x14ac:dyDescent="0.25">
      <c r="A111" s="201" t="s">
        <v>49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</row>
    <row r="112" spans="1:15" x14ac:dyDescent="0.25">
      <c r="A112" s="195" t="s">
        <v>20</v>
      </c>
      <c r="B112" s="193" t="s">
        <v>19</v>
      </c>
      <c r="C112" s="187" t="s">
        <v>4</v>
      </c>
      <c r="D112" s="187" t="s">
        <v>5</v>
      </c>
      <c r="E112" s="187" t="s">
        <v>6</v>
      </c>
      <c r="F112" s="187" t="s">
        <v>7</v>
      </c>
      <c r="G112" s="187" t="s">
        <v>8</v>
      </c>
      <c r="H112" s="187" t="s">
        <v>9</v>
      </c>
      <c r="I112" s="187"/>
      <c r="J112" s="187"/>
      <c r="K112" s="187"/>
      <c r="L112" s="187" t="s">
        <v>10</v>
      </c>
      <c r="M112" s="187"/>
      <c r="N112" s="187"/>
      <c r="O112" s="187"/>
    </row>
    <row r="113" spans="1:15" x14ac:dyDescent="0.25">
      <c r="A113" s="196"/>
      <c r="B113" s="193"/>
      <c r="C113" s="187"/>
      <c r="D113" s="187"/>
      <c r="E113" s="187"/>
      <c r="F113" s="187"/>
      <c r="G113" s="187"/>
      <c r="H113" s="99" t="s">
        <v>11</v>
      </c>
      <c r="I113" s="99" t="s">
        <v>12</v>
      </c>
      <c r="J113" s="99" t="s">
        <v>13</v>
      </c>
      <c r="K113" s="99" t="s">
        <v>14</v>
      </c>
      <c r="L113" s="99" t="s">
        <v>15</v>
      </c>
      <c r="M113" s="99" t="s">
        <v>16</v>
      </c>
      <c r="N113" s="99" t="s">
        <v>17</v>
      </c>
      <c r="O113" s="99" t="s">
        <v>18</v>
      </c>
    </row>
    <row r="114" spans="1:15" ht="25.5" x14ac:dyDescent="0.25">
      <c r="A114" s="84">
        <v>204</v>
      </c>
      <c r="B114" s="122" t="s">
        <v>138</v>
      </c>
      <c r="C114" s="84">
        <v>150</v>
      </c>
      <c r="D114" s="95">
        <v>9.42</v>
      </c>
      <c r="E114" s="84">
        <v>11.51</v>
      </c>
      <c r="F114" s="84">
        <v>26.67</v>
      </c>
      <c r="G114" s="84">
        <v>248.25</v>
      </c>
      <c r="H114" s="96">
        <v>0.06</v>
      </c>
      <c r="I114" s="96">
        <v>0.14000000000000001</v>
      </c>
      <c r="J114" s="84">
        <v>0.08</v>
      </c>
      <c r="K114" s="84">
        <v>0.80700000000000005</v>
      </c>
      <c r="L114" s="84">
        <v>186.84</v>
      </c>
      <c r="M114" s="84">
        <v>133.09399999999999</v>
      </c>
      <c r="N114" s="84">
        <v>14.137</v>
      </c>
      <c r="O114" s="84">
        <v>0.91600000000000004</v>
      </c>
    </row>
    <row r="115" spans="1:15" x14ac:dyDescent="0.25">
      <c r="A115" s="181">
        <v>379</v>
      </c>
      <c r="B115" s="182" t="s">
        <v>149</v>
      </c>
      <c r="C115" s="76">
        <v>200</v>
      </c>
      <c r="D115" s="76">
        <v>3.16</v>
      </c>
      <c r="E115" s="76">
        <v>2.68</v>
      </c>
      <c r="F115" s="76">
        <v>15.94</v>
      </c>
      <c r="G115" s="78">
        <v>100</v>
      </c>
      <c r="H115" s="79">
        <v>0.04</v>
      </c>
      <c r="I115" s="79">
        <v>1.3</v>
      </c>
      <c r="J115" s="79">
        <v>0.02</v>
      </c>
      <c r="K115" s="79">
        <v>0</v>
      </c>
      <c r="L115" s="79">
        <v>125.78</v>
      </c>
      <c r="M115" s="79">
        <v>90</v>
      </c>
      <c r="N115" s="79">
        <v>14</v>
      </c>
      <c r="O115" s="79">
        <v>0.14000000000000001</v>
      </c>
    </row>
    <row r="116" spans="1:15" ht="25.5" x14ac:dyDescent="0.25">
      <c r="A116" s="76">
        <v>2</v>
      </c>
      <c r="B116" s="80" t="s">
        <v>72</v>
      </c>
      <c r="C116" s="76">
        <v>50</v>
      </c>
      <c r="D116" s="78">
        <v>2.4</v>
      </c>
      <c r="E116" s="78">
        <v>3.87</v>
      </c>
      <c r="F116" s="78">
        <v>27.83</v>
      </c>
      <c r="G116" s="78">
        <v>156</v>
      </c>
      <c r="H116" s="79">
        <v>0.04</v>
      </c>
      <c r="I116" s="79">
        <v>0.1</v>
      </c>
      <c r="J116" s="79">
        <v>0.02</v>
      </c>
      <c r="K116" s="79">
        <v>0.39</v>
      </c>
      <c r="L116" s="79">
        <v>10</v>
      </c>
      <c r="M116" s="79">
        <v>22.8</v>
      </c>
      <c r="N116" s="79">
        <v>5.6</v>
      </c>
      <c r="O116" s="79">
        <v>0.6</v>
      </c>
    </row>
    <row r="117" spans="1:15" x14ac:dyDescent="0.25">
      <c r="A117" s="144" t="s">
        <v>139</v>
      </c>
      <c r="B117" s="21" t="s">
        <v>145</v>
      </c>
      <c r="C117" s="94">
        <v>100</v>
      </c>
      <c r="D117" s="13">
        <v>1.5</v>
      </c>
      <c r="E117" s="13">
        <v>0.5</v>
      </c>
      <c r="F117" s="13">
        <v>21</v>
      </c>
      <c r="G117" s="13">
        <v>96</v>
      </c>
      <c r="H117" s="24">
        <v>0.04</v>
      </c>
      <c r="I117" s="24">
        <v>10</v>
      </c>
      <c r="J117" s="24">
        <v>0</v>
      </c>
      <c r="K117" s="24">
        <v>0.4</v>
      </c>
      <c r="L117" s="24">
        <v>8</v>
      </c>
      <c r="M117" s="24">
        <v>28</v>
      </c>
      <c r="N117" s="24">
        <v>42</v>
      </c>
      <c r="O117" s="24">
        <v>0.6</v>
      </c>
    </row>
    <row r="118" spans="1:15" x14ac:dyDescent="0.25">
      <c r="A118" s="66"/>
      <c r="B118" s="67" t="s">
        <v>46</v>
      </c>
      <c r="C118" s="66">
        <f>SUM(C114:C117)</f>
        <v>500</v>
      </c>
      <c r="D118" s="66">
        <f t="shared" ref="D118:O118" si="15">SUM(D114:D117)</f>
        <v>16.48</v>
      </c>
      <c r="E118" s="66">
        <f t="shared" si="15"/>
        <v>18.559999999999999</v>
      </c>
      <c r="F118" s="66">
        <f t="shared" si="15"/>
        <v>91.44</v>
      </c>
      <c r="G118" s="66">
        <f t="shared" si="15"/>
        <v>600.25</v>
      </c>
      <c r="H118" s="66">
        <f t="shared" si="15"/>
        <v>0.18000000000000002</v>
      </c>
      <c r="I118" s="66">
        <f t="shared" si="15"/>
        <v>11.54</v>
      </c>
      <c r="J118" s="66">
        <f t="shared" si="15"/>
        <v>0.12000000000000001</v>
      </c>
      <c r="K118" s="66">
        <f t="shared" si="15"/>
        <v>1.597</v>
      </c>
      <c r="L118" s="66">
        <f t="shared" si="15"/>
        <v>330.62</v>
      </c>
      <c r="M118" s="66">
        <f t="shared" si="15"/>
        <v>273.89400000000001</v>
      </c>
      <c r="N118" s="66">
        <f t="shared" si="15"/>
        <v>75.736999999999995</v>
      </c>
      <c r="O118" s="66">
        <f t="shared" si="15"/>
        <v>2.2560000000000002</v>
      </c>
    </row>
    <row r="119" spans="1:15" x14ac:dyDescent="0.25">
      <c r="A119" s="188" t="s">
        <v>26</v>
      </c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</row>
    <row r="120" spans="1:15" ht="25.5" x14ac:dyDescent="0.25">
      <c r="A120" s="175">
        <v>71</v>
      </c>
      <c r="B120" s="176" t="s">
        <v>133</v>
      </c>
      <c r="C120" s="177">
        <v>60</v>
      </c>
      <c r="D120" s="100">
        <v>0.66</v>
      </c>
      <c r="E120" s="100">
        <v>0.12</v>
      </c>
      <c r="F120" s="100">
        <v>2.2799999999999998</v>
      </c>
      <c r="G120" s="100">
        <v>13.2</v>
      </c>
      <c r="H120" s="101">
        <v>3.5999999999999997E-2</v>
      </c>
      <c r="I120" s="101">
        <v>10.5</v>
      </c>
      <c r="J120" s="101">
        <v>0</v>
      </c>
      <c r="K120" s="101">
        <v>0.42</v>
      </c>
      <c r="L120" s="101">
        <v>8.4</v>
      </c>
      <c r="M120" s="101">
        <v>15.6</v>
      </c>
      <c r="N120" s="101">
        <v>12</v>
      </c>
      <c r="O120" s="101">
        <v>0.54</v>
      </c>
    </row>
    <row r="121" spans="1:15" ht="25.5" x14ac:dyDescent="0.25">
      <c r="A121" s="51">
        <v>96</v>
      </c>
      <c r="B121" s="50" t="s">
        <v>27</v>
      </c>
      <c r="C121" s="52">
        <v>260</v>
      </c>
      <c r="D121" s="53">
        <v>2.2799999999999998</v>
      </c>
      <c r="E121" s="53">
        <v>6.59</v>
      </c>
      <c r="F121" s="53">
        <v>12.34</v>
      </c>
      <c r="G121" s="53">
        <v>123.45</v>
      </c>
      <c r="H121" s="27">
        <v>9.2999999999999999E-2</v>
      </c>
      <c r="I121" s="27">
        <v>8.42</v>
      </c>
      <c r="J121" s="27">
        <v>0.01</v>
      </c>
      <c r="K121" s="27">
        <v>2.3530000000000002</v>
      </c>
      <c r="L121" s="27">
        <v>37.950000000000003</v>
      </c>
      <c r="M121" s="27">
        <v>62.83</v>
      </c>
      <c r="N121" s="27">
        <v>25.08</v>
      </c>
      <c r="O121" s="27">
        <v>0.95</v>
      </c>
    </row>
    <row r="122" spans="1:15" x14ac:dyDescent="0.25">
      <c r="A122" s="98" t="s">
        <v>68</v>
      </c>
      <c r="B122" s="54" t="s">
        <v>33</v>
      </c>
      <c r="C122" s="55">
        <v>90</v>
      </c>
      <c r="D122" s="56">
        <v>13.64</v>
      </c>
      <c r="E122" s="56">
        <v>11.25</v>
      </c>
      <c r="F122" s="56">
        <v>2.41</v>
      </c>
      <c r="G122" s="56">
        <v>157.86000000000001</v>
      </c>
      <c r="H122" s="57">
        <v>5.2999999999999999E-2</v>
      </c>
      <c r="I122" s="57">
        <v>2.4180000000000001</v>
      </c>
      <c r="J122" s="57">
        <v>2.8000000000000001E-2</v>
      </c>
      <c r="K122" s="57">
        <v>1.0880000000000001</v>
      </c>
      <c r="L122" s="57">
        <v>35.064</v>
      </c>
      <c r="M122" s="57">
        <v>86.272999999999996</v>
      </c>
      <c r="N122" s="57">
        <v>13.956</v>
      </c>
      <c r="O122" s="57">
        <v>1.1100000000000001</v>
      </c>
    </row>
    <row r="123" spans="1:15" ht="17.45" customHeight="1" x14ac:dyDescent="0.25">
      <c r="A123" s="6">
        <v>302</v>
      </c>
      <c r="B123" s="14" t="s">
        <v>73</v>
      </c>
      <c r="C123" s="20">
        <v>150</v>
      </c>
      <c r="D123" s="13">
        <v>8.6</v>
      </c>
      <c r="E123" s="13">
        <v>6.09</v>
      </c>
      <c r="F123" s="13">
        <v>38.64</v>
      </c>
      <c r="G123" s="13">
        <v>243.75</v>
      </c>
      <c r="H123" s="24">
        <v>0.21</v>
      </c>
      <c r="I123" s="24">
        <v>0</v>
      </c>
      <c r="J123" s="24">
        <v>0</v>
      </c>
      <c r="K123" s="24">
        <v>0.61</v>
      </c>
      <c r="L123" s="24">
        <v>14.82</v>
      </c>
      <c r="M123" s="24">
        <v>203.93</v>
      </c>
      <c r="N123" s="24">
        <v>135.83000000000001</v>
      </c>
      <c r="O123" s="24">
        <v>4.46</v>
      </c>
    </row>
    <row r="124" spans="1:15" ht="25.5" x14ac:dyDescent="0.25">
      <c r="A124" s="98">
        <v>393</v>
      </c>
      <c r="B124" s="28" t="s">
        <v>57</v>
      </c>
      <c r="C124" s="25">
        <v>200</v>
      </c>
      <c r="D124" s="26">
        <v>0.3</v>
      </c>
      <c r="E124" s="26">
        <v>0.12</v>
      </c>
      <c r="F124" s="26">
        <v>22.15</v>
      </c>
      <c r="G124" s="26">
        <v>90.8</v>
      </c>
      <c r="H124" s="27">
        <v>8.0000000000000002E-3</v>
      </c>
      <c r="I124" s="27">
        <v>25.8</v>
      </c>
      <c r="J124" s="27">
        <v>0</v>
      </c>
      <c r="K124" s="27">
        <v>0.21</v>
      </c>
      <c r="L124" s="27">
        <v>19.18</v>
      </c>
      <c r="M124" s="27">
        <v>9.9</v>
      </c>
      <c r="N124" s="27">
        <v>9.3000000000000007</v>
      </c>
      <c r="O124" s="27">
        <v>0.45</v>
      </c>
    </row>
    <row r="125" spans="1:15" ht="38.25" x14ac:dyDescent="0.25">
      <c r="A125" s="97" t="s">
        <v>93</v>
      </c>
      <c r="B125" s="39" t="s">
        <v>71</v>
      </c>
      <c r="C125" s="119">
        <v>40</v>
      </c>
      <c r="D125" s="130">
        <v>4.8</v>
      </c>
      <c r="E125" s="130">
        <v>0.52</v>
      </c>
      <c r="F125" s="130">
        <v>22.2</v>
      </c>
      <c r="G125" s="130">
        <v>103</v>
      </c>
      <c r="H125" s="121">
        <v>6.3E-2</v>
      </c>
      <c r="I125" s="121">
        <v>0</v>
      </c>
      <c r="J125" s="121">
        <v>0</v>
      </c>
      <c r="K125" s="121">
        <v>0</v>
      </c>
      <c r="L125" s="121">
        <v>10.92</v>
      </c>
      <c r="M125" s="121">
        <v>34.86</v>
      </c>
      <c r="N125" s="121">
        <v>14.7</v>
      </c>
      <c r="O125" s="121">
        <v>0.67</v>
      </c>
    </row>
    <row r="126" spans="1:15" x14ac:dyDescent="0.25">
      <c r="A126" s="22"/>
      <c r="B126" s="65" t="s">
        <v>47</v>
      </c>
      <c r="C126" s="18">
        <f>SUM(C120:C125)</f>
        <v>800</v>
      </c>
      <c r="D126" s="89">
        <f t="shared" ref="D126:O126" si="16">SUM(D120:D125)</f>
        <v>30.28</v>
      </c>
      <c r="E126" s="89">
        <f t="shared" si="16"/>
        <v>24.69</v>
      </c>
      <c r="F126" s="89">
        <f t="shared" si="16"/>
        <v>100.02</v>
      </c>
      <c r="G126" s="89">
        <f t="shared" si="16"/>
        <v>732.06</v>
      </c>
      <c r="H126" s="90">
        <f t="shared" si="16"/>
        <v>0.46300000000000002</v>
      </c>
      <c r="I126" s="90">
        <f t="shared" si="16"/>
        <v>47.138000000000005</v>
      </c>
      <c r="J126" s="90">
        <f t="shared" si="16"/>
        <v>3.7999999999999999E-2</v>
      </c>
      <c r="K126" s="90">
        <f t="shared" si="16"/>
        <v>4.681</v>
      </c>
      <c r="L126" s="90">
        <f t="shared" si="16"/>
        <v>126.33400000000002</v>
      </c>
      <c r="M126" s="90">
        <f t="shared" si="16"/>
        <v>413.39299999999997</v>
      </c>
      <c r="N126" s="90">
        <f t="shared" si="16"/>
        <v>210.86600000000001</v>
      </c>
      <c r="O126" s="90">
        <f t="shared" si="16"/>
        <v>8.1800000000000015</v>
      </c>
    </row>
    <row r="127" spans="1:15" x14ac:dyDescent="0.25">
      <c r="A127" s="22"/>
      <c r="B127" s="70" t="s">
        <v>48</v>
      </c>
      <c r="C127" s="73">
        <f t="shared" ref="C127:O127" si="17">C118+C126</f>
        <v>1300</v>
      </c>
      <c r="D127" s="74">
        <f t="shared" si="17"/>
        <v>46.760000000000005</v>
      </c>
      <c r="E127" s="74">
        <f t="shared" si="17"/>
        <v>43.25</v>
      </c>
      <c r="F127" s="74">
        <f t="shared" si="17"/>
        <v>191.45999999999998</v>
      </c>
      <c r="G127" s="74">
        <f t="shared" si="17"/>
        <v>1332.31</v>
      </c>
      <c r="H127" s="75">
        <f t="shared" si="17"/>
        <v>0.64300000000000002</v>
      </c>
      <c r="I127" s="75">
        <f t="shared" si="17"/>
        <v>58.678000000000004</v>
      </c>
      <c r="J127" s="75">
        <f t="shared" si="17"/>
        <v>0.158</v>
      </c>
      <c r="K127" s="75">
        <f t="shared" si="17"/>
        <v>6.2780000000000005</v>
      </c>
      <c r="L127" s="75">
        <f t="shared" si="17"/>
        <v>456.95400000000001</v>
      </c>
      <c r="M127" s="75">
        <f t="shared" si="17"/>
        <v>687.28700000000003</v>
      </c>
      <c r="N127" s="75">
        <f t="shared" si="17"/>
        <v>286.60300000000001</v>
      </c>
      <c r="O127" s="75">
        <f t="shared" si="17"/>
        <v>10.436000000000002</v>
      </c>
    </row>
    <row r="128" spans="1:15" x14ac:dyDescent="0.25">
      <c r="A128" s="110"/>
      <c r="B128" s="111"/>
      <c r="C128" s="112"/>
      <c r="D128" s="113"/>
      <c r="E128" s="113"/>
      <c r="F128" s="113"/>
      <c r="G128" s="113"/>
      <c r="H128" s="114"/>
      <c r="I128" s="114"/>
      <c r="J128" s="114"/>
      <c r="K128" s="114"/>
      <c r="L128" s="114"/>
      <c r="M128" s="114"/>
      <c r="N128" s="114"/>
      <c r="O128" s="114"/>
    </row>
    <row r="129" spans="1:15" x14ac:dyDescent="0.25">
      <c r="A129" s="206" t="s">
        <v>123</v>
      </c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</row>
    <row r="130" spans="1:15" x14ac:dyDescent="0.25">
      <c r="A130" s="188" t="s">
        <v>49</v>
      </c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</row>
    <row r="131" spans="1:15" x14ac:dyDescent="0.25">
      <c r="A131" s="195" t="s">
        <v>20</v>
      </c>
      <c r="B131" s="193" t="s">
        <v>19</v>
      </c>
      <c r="C131" s="187" t="s">
        <v>4</v>
      </c>
      <c r="D131" s="187" t="s">
        <v>5</v>
      </c>
      <c r="E131" s="187" t="s">
        <v>6</v>
      </c>
      <c r="F131" s="187" t="s">
        <v>7</v>
      </c>
      <c r="G131" s="187" t="s">
        <v>8</v>
      </c>
      <c r="H131" s="187" t="s">
        <v>9</v>
      </c>
      <c r="I131" s="187"/>
      <c r="J131" s="187"/>
      <c r="K131" s="187"/>
      <c r="L131" s="187" t="s">
        <v>10</v>
      </c>
      <c r="M131" s="187"/>
      <c r="N131" s="187"/>
      <c r="O131" s="187"/>
    </row>
    <row r="132" spans="1:15" x14ac:dyDescent="0.25">
      <c r="A132" s="196"/>
      <c r="B132" s="193"/>
      <c r="C132" s="187"/>
      <c r="D132" s="187"/>
      <c r="E132" s="187"/>
      <c r="F132" s="187"/>
      <c r="G132" s="187"/>
      <c r="H132" s="99" t="s">
        <v>11</v>
      </c>
      <c r="I132" s="99" t="s">
        <v>12</v>
      </c>
      <c r="J132" s="99" t="s">
        <v>13</v>
      </c>
      <c r="K132" s="99" t="s">
        <v>14</v>
      </c>
      <c r="L132" s="99" t="s">
        <v>15</v>
      </c>
      <c r="M132" s="99" t="s">
        <v>16</v>
      </c>
      <c r="N132" s="99" t="s">
        <v>17</v>
      </c>
      <c r="O132" s="99" t="s">
        <v>18</v>
      </c>
    </row>
    <row r="133" spans="1:15" ht="25.5" x14ac:dyDescent="0.25">
      <c r="A133" s="64" t="s">
        <v>70</v>
      </c>
      <c r="B133" s="65" t="s">
        <v>88</v>
      </c>
      <c r="C133" s="64">
        <v>150</v>
      </c>
      <c r="D133" s="68">
        <v>22.6</v>
      </c>
      <c r="E133" s="68">
        <v>15.46</v>
      </c>
      <c r="F133" s="68">
        <v>25.05</v>
      </c>
      <c r="G133" s="68">
        <v>326.64</v>
      </c>
      <c r="H133" s="69">
        <v>7.9000000000000001E-2</v>
      </c>
      <c r="I133" s="69">
        <v>0.40799999999999997</v>
      </c>
      <c r="J133" s="69">
        <v>9.5000000000000001E-2</v>
      </c>
      <c r="K133" s="69">
        <v>0.6</v>
      </c>
      <c r="L133" s="69">
        <v>266.56799999999998</v>
      </c>
      <c r="M133" s="69">
        <v>281.54399999999998</v>
      </c>
      <c r="N133" s="69">
        <v>32.076000000000001</v>
      </c>
      <c r="O133" s="69">
        <v>1.014</v>
      </c>
    </row>
    <row r="134" spans="1:15" ht="25.5" x14ac:dyDescent="0.25">
      <c r="A134" s="140" t="s">
        <v>44</v>
      </c>
      <c r="B134" s="21" t="s">
        <v>89</v>
      </c>
      <c r="C134" s="20">
        <v>222</v>
      </c>
      <c r="D134" s="13">
        <v>0.13</v>
      </c>
      <c r="E134" s="13">
        <v>0.02</v>
      </c>
      <c r="F134" s="13">
        <v>15.2</v>
      </c>
      <c r="G134" s="13">
        <v>62</v>
      </c>
      <c r="H134" s="24">
        <v>0</v>
      </c>
      <c r="I134" s="24">
        <v>2.83</v>
      </c>
      <c r="J134" s="24">
        <v>0</v>
      </c>
      <c r="K134" s="24">
        <v>0.01</v>
      </c>
      <c r="L134" s="24">
        <v>14.2</v>
      </c>
      <c r="M134" s="24">
        <v>4.4000000000000004</v>
      </c>
      <c r="N134" s="24">
        <v>2.4</v>
      </c>
      <c r="O134" s="24">
        <v>0.36</v>
      </c>
    </row>
    <row r="135" spans="1:15" x14ac:dyDescent="0.25">
      <c r="A135" s="144" t="s">
        <v>141</v>
      </c>
      <c r="B135" s="21" t="s">
        <v>142</v>
      </c>
      <c r="C135" s="94">
        <v>200</v>
      </c>
      <c r="D135" s="13">
        <v>1.5</v>
      </c>
      <c r="E135" s="13">
        <v>0.5</v>
      </c>
      <c r="F135" s="13">
        <v>21</v>
      </c>
      <c r="G135" s="13">
        <v>96</v>
      </c>
      <c r="H135" s="24">
        <v>0.04</v>
      </c>
      <c r="I135" s="24">
        <v>10</v>
      </c>
      <c r="J135" s="24">
        <v>0</v>
      </c>
      <c r="K135" s="24">
        <v>0.4</v>
      </c>
      <c r="L135" s="24">
        <v>8</v>
      </c>
      <c r="M135" s="24">
        <v>28</v>
      </c>
      <c r="N135" s="24">
        <v>42</v>
      </c>
      <c r="O135" s="24">
        <v>0.6</v>
      </c>
    </row>
    <row r="136" spans="1:15" x14ac:dyDescent="0.25">
      <c r="A136" s="66"/>
      <c r="B136" s="67" t="s">
        <v>46</v>
      </c>
      <c r="C136" s="66">
        <f t="shared" ref="C136:O136" si="18">SUM(C133:C135)</f>
        <v>572</v>
      </c>
      <c r="D136" s="81">
        <f t="shared" si="18"/>
        <v>24.23</v>
      </c>
      <c r="E136" s="81">
        <f t="shared" si="18"/>
        <v>15.98</v>
      </c>
      <c r="F136" s="81">
        <f t="shared" si="18"/>
        <v>61.25</v>
      </c>
      <c r="G136" s="81">
        <f t="shared" si="18"/>
        <v>484.64</v>
      </c>
      <c r="H136" s="66">
        <f t="shared" si="18"/>
        <v>0.11899999999999999</v>
      </c>
      <c r="I136" s="66">
        <f t="shared" si="18"/>
        <v>13.238</v>
      </c>
      <c r="J136" s="66">
        <f t="shared" si="18"/>
        <v>9.5000000000000001E-2</v>
      </c>
      <c r="K136" s="66">
        <f t="shared" si="18"/>
        <v>1.01</v>
      </c>
      <c r="L136" s="66">
        <f t="shared" si="18"/>
        <v>288.76799999999997</v>
      </c>
      <c r="M136" s="66">
        <f t="shared" si="18"/>
        <v>313.94399999999996</v>
      </c>
      <c r="N136" s="66">
        <f t="shared" si="18"/>
        <v>76.475999999999999</v>
      </c>
      <c r="O136" s="66">
        <f t="shared" si="18"/>
        <v>1.9740000000000002</v>
      </c>
    </row>
    <row r="137" spans="1:15" x14ac:dyDescent="0.25">
      <c r="A137" s="71"/>
      <c r="B137" s="71"/>
      <c r="C137" s="71"/>
      <c r="D137" s="71"/>
      <c r="E137" s="192" t="s">
        <v>26</v>
      </c>
      <c r="F137" s="192"/>
      <c r="G137" s="192"/>
      <c r="H137" s="192"/>
      <c r="I137" s="192"/>
      <c r="J137" s="71"/>
      <c r="K137" s="71"/>
      <c r="L137" s="71"/>
      <c r="M137" s="71"/>
      <c r="N137" s="71"/>
      <c r="O137" s="71"/>
    </row>
    <row r="138" spans="1:15" x14ac:dyDescent="0.25">
      <c r="A138" s="175">
        <v>45</v>
      </c>
      <c r="B138" s="176" t="s">
        <v>135</v>
      </c>
      <c r="C138" s="177">
        <v>60</v>
      </c>
      <c r="D138" s="100">
        <v>0.79</v>
      </c>
      <c r="E138" s="100">
        <v>1.95</v>
      </c>
      <c r="F138" s="100">
        <v>3.88</v>
      </c>
      <c r="G138" s="100">
        <v>36.24</v>
      </c>
      <c r="H138" s="101">
        <v>0.01</v>
      </c>
      <c r="I138" s="101">
        <v>10.26</v>
      </c>
      <c r="J138" s="101">
        <v>0</v>
      </c>
      <c r="K138" s="101">
        <v>5.03</v>
      </c>
      <c r="L138" s="101">
        <v>14.98</v>
      </c>
      <c r="M138" s="101">
        <v>16.98</v>
      </c>
      <c r="N138" s="101">
        <v>9.0500000000000007</v>
      </c>
      <c r="O138" s="101">
        <v>0.28000000000000003</v>
      </c>
    </row>
    <row r="139" spans="1:15" ht="25.5" x14ac:dyDescent="0.25">
      <c r="A139" s="6">
        <v>101</v>
      </c>
      <c r="B139" s="14" t="s">
        <v>34</v>
      </c>
      <c r="C139" s="102">
        <v>250</v>
      </c>
      <c r="D139" s="103">
        <v>1.97</v>
      </c>
      <c r="E139" s="103">
        <v>2.73</v>
      </c>
      <c r="F139" s="103">
        <v>14.58</v>
      </c>
      <c r="G139" s="103">
        <v>90.75</v>
      </c>
      <c r="H139" s="23">
        <v>9.5000000000000001E-2</v>
      </c>
      <c r="I139" s="23">
        <v>8.25</v>
      </c>
      <c r="J139" s="23">
        <v>0</v>
      </c>
      <c r="K139" s="23">
        <v>1.2549999999999999</v>
      </c>
      <c r="L139" s="23">
        <v>23.05</v>
      </c>
      <c r="M139" s="23">
        <v>62.55</v>
      </c>
      <c r="N139" s="23">
        <v>25</v>
      </c>
      <c r="O139" s="23">
        <v>0.88300000000000001</v>
      </c>
    </row>
    <row r="140" spans="1:15" ht="28.5" customHeight="1" x14ac:dyDescent="0.25">
      <c r="A140" s="98" t="s">
        <v>84</v>
      </c>
      <c r="B140" s="104" t="s">
        <v>54</v>
      </c>
      <c r="C140" s="25">
        <v>90</v>
      </c>
      <c r="D140" s="26">
        <v>7.79</v>
      </c>
      <c r="E140" s="26">
        <v>17.27</v>
      </c>
      <c r="F140" s="26">
        <v>9.9</v>
      </c>
      <c r="G140" s="26">
        <v>203.96</v>
      </c>
      <c r="H140" s="27">
        <v>0.22600000000000001</v>
      </c>
      <c r="I140" s="27">
        <v>2.968</v>
      </c>
      <c r="J140" s="27">
        <v>0.01</v>
      </c>
      <c r="K140" s="27">
        <v>2.1659999999999999</v>
      </c>
      <c r="L140" s="27">
        <v>14.23</v>
      </c>
      <c r="M140" s="27">
        <v>99.51</v>
      </c>
      <c r="N140" s="27">
        <v>22.08</v>
      </c>
      <c r="O140" s="27">
        <v>1.296</v>
      </c>
    </row>
    <row r="141" spans="1:15" ht="16.149999999999999" customHeight="1" x14ac:dyDescent="0.25">
      <c r="A141" s="139">
        <v>312</v>
      </c>
      <c r="B141" s="21" t="s">
        <v>74</v>
      </c>
      <c r="C141" s="20">
        <v>150</v>
      </c>
      <c r="D141" s="13">
        <v>3.06</v>
      </c>
      <c r="E141" s="13">
        <v>4.8</v>
      </c>
      <c r="F141" s="13">
        <v>18.47</v>
      </c>
      <c r="G141" s="13">
        <v>137.25</v>
      </c>
      <c r="H141" s="24">
        <v>0.14000000000000001</v>
      </c>
      <c r="I141" s="24">
        <v>18.16</v>
      </c>
      <c r="J141" s="24">
        <v>0</v>
      </c>
      <c r="K141" s="24">
        <v>0.18</v>
      </c>
      <c r="L141" s="24">
        <v>36.979999999999997</v>
      </c>
      <c r="M141" s="24">
        <v>86.6</v>
      </c>
      <c r="N141" s="24">
        <v>27.75</v>
      </c>
      <c r="O141" s="24">
        <v>1.01</v>
      </c>
    </row>
    <row r="142" spans="1:15" x14ac:dyDescent="0.25">
      <c r="A142" s="97">
        <v>349</v>
      </c>
      <c r="B142" s="39" t="s">
        <v>28</v>
      </c>
      <c r="C142" s="30">
        <v>200</v>
      </c>
      <c r="D142" s="31">
        <v>0.66</v>
      </c>
      <c r="E142" s="31">
        <v>0.09</v>
      </c>
      <c r="F142" s="31">
        <v>32.01</v>
      </c>
      <c r="G142" s="31">
        <v>132.80000000000001</v>
      </c>
      <c r="H142" s="32">
        <v>0.02</v>
      </c>
      <c r="I142" s="32">
        <v>0.73</v>
      </c>
      <c r="J142" s="32">
        <v>0</v>
      </c>
      <c r="K142" s="32">
        <v>0.51</v>
      </c>
      <c r="L142" s="32">
        <v>32.479999999999997</v>
      </c>
      <c r="M142" s="32">
        <v>23.44</v>
      </c>
      <c r="N142" s="32">
        <v>17.46</v>
      </c>
      <c r="O142" s="32">
        <v>0.7</v>
      </c>
    </row>
    <row r="143" spans="1:15" ht="38.25" x14ac:dyDescent="0.25">
      <c r="A143" s="97" t="s">
        <v>93</v>
      </c>
      <c r="B143" s="39" t="s">
        <v>71</v>
      </c>
      <c r="C143" s="119">
        <v>40</v>
      </c>
      <c r="D143" s="130">
        <v>4.8</v>
      </c>
      <c r="E143" s="130">
        <v>0.52</v>
      </c>
      <c r="F143" s="130">
        <v>22.2</v>
      </c>
      <c r="G143" s="130">
        <v>103</v>
      </c>
      <c r="H143" s="121">
        <v>6.3E-2</v>
      </c>
      <c r="I143" s="121">
        <v>0</v>
      </c>
      <c r="J143" s="121">
        <v>0</v>
      </c>
      <c r="K143" s="121">
        <v>0</v>
      </c>
      <c r="L143" s="121">
        <v>10.92</v>
      </c>
      <c r="M143" s="121">
        <v>34.86</v>
      </c>
      <c r="N143" s="121">
        <v>14.7</v>
      </c>
      <c r="O143" s="121">
        <v>0.67</v>
      </c>
    </row>
    <row r="144" spans="1:15" x14ac:dyDescent="0.25">
      <c r="A144" s="22"/>
      <c r="B144" s="65" t="s">
        <v>47</v>
      </c>
      <c r="C144" s="18">
        <f>SUM(C138:C143)</f>
        <v>790</v>
      </c>
      <c r="D144" s="89">
        <f t="shared" ref="D144:O144" si="19">SUM(D138:D143)</f>
        <v>19.07</v>
      </c>
      <c r="E144" s="89">
        <f t="shared" si="19"/>
        <v>27.36</v>
      </c>
      <c r="F144" s="89">
        <f t="shared" si="19"/>
        <v>101.04</v>
      </c>
      <c r="G144" s="89">
        <f t="shared" si="19"/>
        <v>704</v>
      </c>
      <c r="H144" s="90">
        <f t="shared" si="19"/>
        <v>0.55400000000000005</v>
      </c>
      <c r="I144" s="90">
        <f t="shared" si="19"/>
        <v>40.367999999999995</v>
      </c>
      <c r="J144" s="90">
        <f t="shared" si="19"/>
        <v>0.01</v>
      </c>
      <c r="K144" s="90">
        <f t="shared" si="19"/>
        <v>9.141</v>
      </c>
      <c r="L144" s="90">
        <f t="shared" si="19"/>
        <v>132.63999999999999</v>
      </c>
      <c r="M144" s="90">
        <f t="shared" si="19"/>
        <v>323.94</v>
      </c>
      <c r="N144" s="90">
        <f t="shared" si="19"/>
        <v>116.04</v>
      </c>
      <c r="O144" s="90">
        <f t="shared" si="19"/>
        <v>4.8390000000000004</v>
      </c>
    </row>
    <row r="145" spans="1:15" x14ac:dyDescent="0.25">
      <c r="A145" s="22"/>
      <c r="B145" s="70" t="s">
        <v>48</v>
      </c>
      <c r="C145" s="73">
        <f t="shared" ref="C145:O145" si="20">C136+C144</f>
        <v>1362</v>
      </c>
      <c r="D145" s="74">
        <f t="shared" si="20"/>
        <v>43.3</v>
      </c>
      <c r="E145" s="74">
        <f t="shared" si="20"/>
        <v>43.34</v>
      </c>
      <c r="F145" s="74">
        <f t="shared" si="20"/>
        <v>162.29000000000002</v>
      </c>
      <c r="G145" s="74">
        <f t="shared" si="20"/>
        <v>1188.6399999999999</v>
      </c>
      <c r="H145" s="75">
        <f t="shared" si="20"/>
        <v>0.67300000000000004</v>
      </c>
      <c r="I145" s="75">
        <f t="shared" si="20"/>
        <v>53.605999999999995</v>
      </c>
      <c r="J145" s="75">
        <f t="shared" si="20"/>
        <v>0.105</v>
      </c>
      <c r="K145" s="75">
        <f t="shared" si="20"/>
        <v>10.151</v>
      </c>
      <c r="L145" s="75">
        <f t="shared" si="20"/>
        <v>421.40799999999996</v>
      </c>
      <c r="M145" s="75">
        <f t="shared" si="20"/>
        <v>637.88400000000001</v>
      </c>
      <c r="N145" s="75">
        <f t="shared" si="20"/>
        <v>192.51600000000002</v>
      </c>
      <c r="O145" s="75">
        <f t="shared" si="20"/>
        <v>6.8130000000000006</v>
      </c>
    </row>
    <row r="146" spans="1:15" x14ac:dyDescent="0.25">
      <c r="A146" s="110"/>
      <c r="B146" s="111"/>
      <c r="C146" s="112"/>
      <c r="D146" s="113"/>
      <c r="E146" s="113"/>
      <c r="F146" s="113"/>
      <c r="G146" s="113"/>
      <c r="H146" s="114"/>
      <c r="I146" s="114"/>
      <c r="J146" s="114"/>
      <c r="K146" s="114"/>
      <c r="L146" s="114"/>
      <c r="M146" s="114"/>
      <c r="N146" s="114"/>
      <c r="O146" s="114"/>
    </row>
    <row r="147" spans="1:15" x14ac:dyDescent="0.25">
      <c r="A147" s="206" t="s">
        <v>124</v>
      </c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</row>
    <row r="148" spans="1:15" x14ac:dyDescent="0.25">
      <c r="A148" s="188" t="s">
        <v>49</v>
      </c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</row>
    <row r="149" spans="1:15" x14ac:dyDescent="0.25">
      <c r="A149" s="195" t="s">
        <v>20</v>
      </c>
      <c r="B149" s="193" t="s">
        <v>19</v>
      </c>
      <c r="C149" s="187" t="s">
        <v>4</v>
      </c>
      <c r="D149" s="187" t="s">
        <v>5</v>
      </c>
      <c r="E149" s="187" t="s">
        <v>6</v>
      </c>
      <c r="F149" s="187" t="s">
        <v>7</v>
      </c>
      <c r="G149" s="187" t="s">
        <v>8</v>
      </c>
      <c r="H149" s="187" t="s">
        <v>9</v>
      </c>
      <c r="I149" s="187"/>
      <c r="J149" s="187"/>
      <c r="K149" s="187"/>
      <c r="L149" s="187" t="s">
        <v>10</v>
      </c>
      <c r="M149" s="187"/>
      <c r="N149" s="187"/>
      <c r="O149" s="187"/>
    </row>
    <row r="150" spans="1:15" x14ac:dyDescent="0.25">
      <c r="A150" s="196"/>
      <c r="B150" s="193"/>
      <c r="C150" s="187"/>
      <c r="D150" s="187"/>
      <c r="E150" s="187"/>
      <c r="F150" s="187"/>
      <c r="G150" s="187"/>
      <c r="H150" s="99" t="s">
        <v>11</v>
      </c>
      <c r="I150" s="99" t="s">
        <v>12</v>
      </c>
      <c r="J150" s="99" t="s">
        <v>13</v>
      </c>
      <c r="K150" s="99" t="s">
        <v>14</v>
      </c>
      <c r="L150" s="99" t="s">
        <v>15</v>
      </c>
      <c r="M150" s="99" t="s">
        <v>16</v>
      </c>
      <c r="N150" s="99" t="s">
        <v>17</v>
      </c>
      <c r="O150" s="99" t="s">
        <v>18</v>
      </c>
    </row>
    <row r="151" spans="1:15" ht="29.25" customHeight="1" x14ac:dyDescent="0.25">
      <c r="A151" s="83">
        <v>173</v>
      </c>
      <c r="B151" s="65" t="s">
        <v>151</v>
      </c>
      <c r="C151" s="64">
        <v>210</v>
      </c>
      <c r="D151" s="64">
        <v>6.8</v>
      </c>
      <c r="E151" s="64">
        <v>8.3000000000000007</v>
      </c>
      <c r="F151" s="64">
        <v>33.1</v>
      </c>
      <c r="G151" s="64">
        <v>234</v>
      </c>
      <c r="H151" s="64">
        <v>0.126</v>
      </c>
      <c r="I151" s="64">
        <v>0</v>
      </c>
      <c r="J151" s="64">
        <v>8.5000000000000006E-2</v>
      </c>
      <c r="K151" s="64">
        <v>0.20200000000000001</v>
      </c>
      <c r="L151" s="64">
        <v>170.87</v>
      </c>
      <c r="M151" s="64">
        <v>168.5</v>
      </c>
      <c r="N151" s="64">
        <v>30.69</v>
      </c>
      <c r="O151" s="64">
        <v>2.0880000000000001</v>
      </c>
    </row>
    <row r="152" spans="1:15" x14ac:dyDescent="0.25">
      <c r="A152" s="109" t="s">
        <v>81</v>
      </c>
      <c r="B152" s="10" t="s">
        <v>52</v>
      </c>
      <c r="C152" s="58">
        <v>215</v>
      </c>
      <c r="D152" s="13">
        <v>7.0000000000000007E-2</v>
      </c>
      <c r="E152" s="13">
        <v>0.02</v>
      </c>
      <c r="F152" s="13">
        <v>15</v>
      </c>
      <c r="G152" s="13">
        <v>60</v>
      </c>
      <c r="H152" s="24">
        <v>0</v>
      </c>
      <c r="I152" s="24">
        <v>0.03</v>
      </c>
      <c r="J152" s="24">
        <v>0</v>
      </c>
      <c r="K152" s="24">
        <v>0</v>
      </c>
      <c r="L152" s="24">
        <v>11.1</v>
      </c>
      <c r="M152" s="24">
        <v>2.8</v>
      </c>
      <c r="N152" s="24">
        <v>1.4</v>
      </c>
      <c r="O152" s="24">
        <v>0.28000000000000003</v>
      </c>
    </row>
    <row r="153" spans="1:15" x14ac:dyDescent="0.25">
      <c r="A153" s="66" t="s">
        <v>93</v>
      </c>
      <c r="B153" s="67" t="s">
        <v>43</v>
      </c>
      <c r="C153" s="64">
        <v>30</v>
      </c>
      <c r="D153" s="62">
        <v>2.31</v>
      </c>
      <c r="E153" s="62">
        <v>0.54</v>
      </c>
      <c r="F153" s="62">
        <v>10.76</v>
      </c>
      <c r="G153" s="62">
        <v>55</v>
      </c>
      <c r="H153" s="63">
        <v>2.1999999999999999E-2</v>
      </c>
      <c r="I153" s="63">
        <v>0</v>
      </c>
      <c r="J153" s="63">
        <v>0</v>
      </c>
      <c r="K153" s="63">
        <v>0.34</v>
      </c>
      <c r="L153" s="63">
        <v>3.8</v>
      </c>
      <c r="M153" s="63">
        <v>13</v>
      </c>
      <c r="N153" s="63">
        <v>2.6</v>
      </c>
      <c r="O153" s="63">
        <v>0.24</v>
      </c>
    </row>
    <row r="154" spans="1:15" x14ac:dyDescent="0.25">
      <c r="A154" s="66">
        <v>15</v>
      </c>
      <c r="B154" s="67" t="s">
        <v>45</v>
      </c>
      <c r="C154" s="64">
        <v>15</v>
      </c>
      <c r="D154" s="13">
        <v>3.48</v>
      </c>
      <c r="E154" s="13">
        <v>4.43</v>
      </c>
      <c r="F154" s="13">
        <v>0</v>
      </c>
      <c r="G154" s="13">
        <v>54</v>
      </c>
      <c r="H154" s="13">
        <v>5.0000000000000001E-3</v>
      </c>
      <c r="I154" s="13">
        <v>0.105</v>
      </c>
      <c r="J154" s="13">
        <v>3.9E-2</v>
      </c>
      <c r="K154" s="13">
        <v>7.4999999999999997E-2</v>
      </c>
      <c r="L154" s="13">
        <v>132</v>
      </c>
      <c r="M154" s="13">
        <v>75</v>
      </c>
      <c r="N154" s="13">
        <v>5.25</v>
      </c>
      <c r="O154" s="13">
        <v>0.15</v>
      </c>
    </row>
    <row r="155" spans="1:15" ht="25.5" x14ac:dyDescent="0.25">
      <c r="A155" s="144" t="s">
        <v>93</v>
      </c>
      <c r="B155" s="180" t="s">
        <v>143</v>
      </c>
      <c r="C155" s="179">
        <v>30</v>
      </c>
      <c r="D155" s="78">
        <v>0.8</v>
      </c>
      <c r="E155" s="76">
        <v>1</v>
      </c>
      <c r="F155" s="76">
        <v>23.2</v>
      </c>
      <c r="G155" s="76">
        <v>105.2</v>
      </c>
      <c r="H155" s="79">
        <v>8.9999999999999993E-3</v>
      </c>
      <c r="I155" s="79">
        <v>0</v>
      </c>
      <c r="J155" s="76">
        <v>1E-3</v>
      </c>
      <c r="K155" s="76">
        <v>4.8</v>
      </c>
      <c r="L155" s="76">
        <v>10.8</v>
      </c>
      <c r="M155" s="76">
        <v>10.8</v>
      </c>
      <c r="N155" s="76">
        <v>3</v>
      </c>
      <c r="O155" s="76">
        <v>0.45</v>
      </c>
    </row>
    <row r="156" spans="1:15" x14ac:dyDescent="0.25">
      <c r="A156" s="72"/>
      <c r="B156" s="67" t="s">
        <v>46</v>
      </c>
      <c r="C156" s="66">
        <f>SUM(C151:C155)</f>
        <v>500</v>
      </c>
      <c r="D156" s="66">
        <f t="shared" ref="D156:O156" si="21">SUM(D151:D155)</f>
        <v>13.46</v>
      </c>
      <c r="E156" s="66">
        <f t="shared" si="21"/>
        <v>14.29</v>
      </c>
      <c r="F156" s="66">
        <f t="shared" si="21"/>
        <v>82.06</v>
      </c>
      <c r="G156" s="81">
        <f t="shared" si="21"/>
        <v>508.2</v>
      </c>
      <c r="H156" s="66">
        <f t="shared" si="21"/>
        <v>0.16200000000000001</v>
      </c>
      <c r="I156" s="66">
        <f t="shared" si="21"/>
        <v>0.13500000000000001</v>
      </c>
      <c r="J156" s="66">
        <f t="shared" si="21"/>
        <v>0.125</v>
      </c>
      <c r="K156" s="66">
        <f t="shared" si="21"/>
        <v>5.4169999999999998</v>
      </c>
      <c r="L156" s="66">
        <f t="shared" si="21"/>
        <v>328.57</v>
      </c>
      <c r="M156" s="66">
        <f t="shared" si="21"/>
        <v>270.10000000000002</v>
      </c>
      <c r="N156" s="66">
        <f t="shared" si="21"/>
        <v>42.940000000000005</v>
      </c>
      <c r="O156" s="66">
        <f t="shared" si="21"/>
        <v>3.2080000000000006</v>
      </c>
    </row>
    <row r="157" spans="1:15" x14ac:dyDescent="0.25">
      <c r="A157" s="71"/>
      <c r="B157" s="71"/>
      <c r="C157" s="71"/>
      <c r="D157" s="71"/>
      <c r="E157" s="192" t="s">
        <v>26</v>
      </c>
      <c r="F157" s="192"/>
      <c r="G157" s="192"/>
      <c r="H157" s="192"/>
      <c r="I157" s="192"/>
      <c r="J157" s="71"/>
      <c r="K157" s="71"/>
      <c r="L157" s="71"/>
      <c r="M157" s="71"/>
      <c r="N157" s="71"/>
      <c r="O157" s="71"/>
    </row>
    <row r="158" spans="1:15" ht="25.5" x14ac:dyDescent="0.25">
      <c r="A158" s="175">
        <v>71</v>
      </c>
      <c r="B158" s="176" t="s">
        <v>133</v>
      </c>
      <c r="C158" s="177">
        <v>60</v>
      </c>
      <c r="D158" s="100">
        <v>0.66</v>
      </c>
      <c r="E158" s="100">
        <v>0.12</v>
      </c>
      <c r="F158" s="100">
        <v>2.2799999999999998</v>
      </c>
      <c r="G158" s="100">
        <v>13.2</v>
      </c>
      <c r="H158" s="101">
        <v>3.5999999999999997E-2</v>
      </c>
      <c r="I158" s="101">
        <v>10.5</v>
      </c>
      <c r="J158" s="101">
        <v>0</v>
      </c>
      <c r="K158" s="101">
        <v>0.42</v>
      </c>
      <c r="L158" s="101">
        <v>8.4</v>
      </c>
      <c r="M158" s="101">
        <v>15.6</v>
      </c>
      <c r="N158" s="101">
        <v>12</v>
      </c>
      <c r="O158" s="101">
        <v>0.54</v>
      </c>
    </row>
    <row r="159" spans="1:15" ht="25.5" x14ac:dyDescent="0.25">
      <c r="A159" s="6">
        <v>103</v>
      </c>
      <c r="B159" s="14" t="s">
        <v>55</v>
      </c>
      <c r="C159" s="102">
        <v>250</v>
      </c>
      <c r="D159" s="103">
        <v>2.57</v>
      </c>
      <c r="E159" s="103">
        <v>2.78</v>
      </c>
      <c r="F159" s="103">
        <v>15.69</v>
      </c>
      <c r="G159" s="103">
        <v>109</v>
      </c>
      <c r="H159" s="23">
        <v>0.09</v>
      </c>
      <c r="I159" s="23">
        <v>6.08</v>
      </c>
      <c r="J159" s="23">
        <v>0</v>
      </c>
      <c r="K159" s="23">
        <v>1.45</v>
      </c>
      <c r="L159" s="23">
        <v>29.5</v>
      </c>
      <c r="M159" s="23">
        <v>57.73</v>
      </c>
      <c r="N159" s="23">
        <v>23.8</v>
      </c>
      <c r="O159" s="23">
        <v>1</v>
      </c>
    </row>
    <row r="160" spans="1:15" ht="25.5" x14ac:dyDescent="0.25">
      <c r="A160" s="6" t="s">
        <v>61</v>
      </c>
      <c r="B160" s="117" t="s">
        <v>62</v>
      </c>
      <c r="C160" s="15">
        <v>90</v>
      </c>
      <c r="D160" s="15">
        <v>12.18</v>
      </c>
      <c r="E160" s="15">
        <v>3.04</v>
      </c>
      <c r="F160" s="15">
        <v>8.27</v>
      </c>
      <c r="G160" s="15">
        <v>175.81</v>
      </c>
      <c r="H160" s="23">
        <v>4.4999999999999998E-2</v>
      </c>
      <c r="I160" s="23">
        <v>0.30399999999999999</v>
      </c>
      <c r="J160" s="23">
        <v>1.4999999999999999E-2</v>
      </c>
      <c r="K160" s="23">
        <v>4.4999999999999998E-2</v>
      </c>
      <c r="L160" s="23">
        <v>17.606000000000002</v>
      </c>
      <c r="M160" s="23">
        <v>90.281000000000006</v>
      </c>
      <c r="N160" s="23">
        <v>10.26</v>
      </c>
      <c r="O160" s="23">
        <v>0.81599999999999995</v>
      </c>
    </row>
    <row r="161" spans="1:15" ht="15.6" customHeight="1" x14ac:dyDescent="0.25">
      <c r="A161" s="139">
        <v>304</v>
      </c>
      <c r="B161" s="21" t="s">
        <v>78</v>
      </c>
      <c r="C161" s="20">
        <v>150</v>
      </c>
      <c r="D161" s="13">
        <v>3.65</v>
      </c>
      <c r="E161" s="13">
        <v>5.37</v>
      </c>
      <c r="F161" s="13">
        <v>36.68</v>
      </c>
      <c r="G161" s="13">
        <v>209.7</v>
      </c>
      <c r="H161" s="24">
        <v>0.03</v>
      </c>
      <c r="I161" s="24">
        <v>0</v>
      </c>
      <c r="J161" s="24">
        <v>0</v>
      </c>
      <c r="K161" s="24">
        <v>0.28000000000000003</v>
      </c>
      <c r="L161" s="24">
        <v>1.37</v>
      </c>
      <c r="M161" s="24">
        <v>60.95</v>
      </c>
      <c r="N161" s="24">
        <v>16.34</v>
      </c>
      <c r="O161" s="24">
        <v>0.53</v>
      </c>
    </row>
    <row r="162" spans="1:15" x14ac:dyDescent="0.25">
      <c r="A162" s="98">
        <v>342</v>
      </c>
      <c r="B162" s="28" t="s">
        <v>58</v>
      </c>
      <c r="C162" s="25">
        <v>200</v>
      </c>
      <c r="D162" s="26">
        <v>0.16</v>
      </c>
      <c r="E162" s="26">
        <v>0.16</v>
      </c>
      <c r="F162" s="26">
        <v>27.88</v>
      </c>
      <c r="G162" s="26">
        <v>114.6</v>
      </c>
      <c r="H162" s="27">
        <v>1.2E-2</v>
      </c>
      <c r="I162" s="27">
        <v>0.9</v>
      </c>
      <c r="J162" s="27">
        <v>0</v>
      </c>
      <c r="K162" s="27">
        <v>0.16</v>
      </c>
      <c r="L162" s="27">
        <v>14.18</v>
      </c>
      <c r="M162" s="27">
        <v>4.4000000000000004</v>
      </c>
      <c r="N162" s="27">
        <v>5.14</v>
      </c>
      <c r="O162" s="27">
        <v>0.95</v>
      </c>
    </row>
    <row r="163" spans="1:15" ht="38.25" x14ac:dyDescent="0.25">
      <c r="A163" s="97" t="s">
        <v>93</v>
      </c>
      <c r="B163" s="39" t="s">
        <v>71</v>
      </c>
      <c r="C163" s="119">
        <v>40</v>
      </c>
      <c r="D163" s="130">
        <v>4.8</v>
      </c>
      <c r="E163" s="130">
        <v>0.52</v>
      </c>
      <c r="F163" s="130">
        <v>22.2</v>
      </c>
      <c r="G163" s="130">
        <v>103</v>
      </c>
      <c r="H163" s="121">
        <v>6.3E-2</v>
      </c>
      <c r="I163" s="121">
        <v>0</v>
      </c>
      <c r="J163" s="121">
        <v>0</v>
      </c>
      <c r="K163" s="121">
        <v>0</v>
      </c>
      <c r="L163" s="121">
        <v>10.92</v>
      </c>
      <c r="M163" s="121">
        <v>34.86</v>
      </c>
      <c r="N163" s="121">
        <v>14.7</v>
      </c>
      <c r="O163" s="121">
        <v>0.67</v>
      </c>
    </row>
    <row r="164" spans="1:15" x14ac:dyDescent="0.25">
      <c r="A164" s="22"/>
      <c r="B164" s="65" t="s">
        <v>47</v>
      </c>
      <c r="C164" s="18">
        <f>SUM(C158:C163)</f>
        <v>790</v>
      </c>
      <c r="D164" s="89">
        <f t="shared" ref="D164:O164" si="22">SUM(D158:D163)</f>
        <v>24.02</v>
      </c>
      <c r="E164" s="89">
        <f t="shared" si="22"/>
        <v>11.989999999999998</v>
      </c>
      <c r="F164" s="89">
        <f t="shared" si="22"/>
        <v>113</v>
      </c>
      <c r="G164" s="89">
        <f t="shared" si="22"/>
        <v>725.31</v>
      </c>
      <c r="H164" s="90">
        <f t="shared" si="22"/>
        <v>0.27600000000000002</v>
      </c>
      <c r="I164" s="90">
        <f t="shared" si="22"/>
        <v>17.783999999999995</v>
      </c>
      <c r="J164" s="90">
        <f t="shared" si="22"/>
        <v>1.4999999999999999E-2</v>
      </c>
      <c r="K164" s="90">
        <f t="shared" si="22"/>
        <v>2.355</v>
      </c>
      <c r="L164" s="90">
        <f t="shared" si="22"/>
        <v>81.975999999999999</v>
      </c>
      <c r="M164" s="90">
        <f t="shared" si="22"/>
        <v>263.82099999999997</v>
      </c>
      <c r="N164" s="90">
        <f t="shared" si="22"/>
        <v>82.24</v>
      </c>
      <c r="O164" s="90">
        <f t="shared" si="22"/>
        <v>4.5060000000000002</v>
      </c>
    </row>
    <row r="165" spans="1:15" x14ac:dyDescent="0.25">
      <c r="A165" s="22"/>
      <c r="B165" s="70" t="s">
        <v>48</v>
      </c>
      <c r="C165" s="73">
        <f t="shared" ref="C165:O165" si="23">C156+C164</f>
        <v>1290</v>
      </c>
      <c r="D165" s="74">
        <f t="shared" si="23"/>
        <v>37.480000000000004</v>
      </c>
      <c r="E165" s="74">
        <f t="shared" si="23"/>
        <v>26.279999999999998</v>
      </c>
      <c r="F165" s="74">
        <f t="shared" si="23"/>
        <v>195.06</v>
      </c>
      <c r="G165" s="74">
        <f t="shared" si="23"/>
        <v>1233.51</v>
      </c>
      <c r="H165" s="75">
        <f t="shared" si="23"/>
        <v>0.43800000000000006</v>
      </c>
      <c r="I165" s="75">
        <f t="shared" si="23"/>
        <v>17.918999999999997</v>
      </c>
      <c r="J165" s="75">
        <f t="shared" si="23"/>
        <v>0.14000000000000001</v>
      </c>
      <c r="K165" s="75">
        <f t="shared" si="23"/>
        <v>7.7720000000000002</v>
      </c>
      <c r="L165" s="75">
        <f t="shared" si="23"/>
        <v>410.54599999999999</v>
      </c>
      <c r="M165" s="75">
        <f t="shared" si="23"/>
        <v>533.92100000000005</v>
      </c>
      <c r="N165" s="75">
        <f t="shared" si="23"/>
        <v>125.18</v>
      </c>
      <c r="O165" s="75">
        <f t="shared" si="23"/>
        <v>7.7140000000000004</v>
      </c>
    </row>
    <row r="166" spans="1:15" x14ac:dyDescent="0.25">
      <c r="A166" s="110"/>
      <c r="B166" s="111"/>
      <c r="C166" s="112"/>
      <c r="D166" s="113"/>
      <c r="E166" s="113"/>
      <c r="F166" s="113"/>
      <c r="G166" s="113"/>
      <c r="H166" s="114"/>
      <c r="I166" s="114"/>
      <c r="J166" s="114"/>
      <c r="K166" s="114"/>
      <c r="L166" s="114"/>
      <c r="M166" s="114"/>
      <c r="N166" s="114"/>
      <c r="O166" s="114"/>
    </row>
    <row r="167" spans="1:15" x14ac:dyDescent="0.25">
      <c r="A167" s="206" t="s">
        <v>125</v>
      </c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6"/>
    </row>
    <row r="168" spans="1:15" x14ac:dyDescent="0.25">
      <c r="A168" s="188" t="s">
        <v>49</v>
      </c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</row>
    <row r="169" spans="1:15" ht="29.25" customHeight="1" x14ac:dyDescent="0.25">
      <c r="A169" s="187" t="s">
        <v>20</v>
      </c>
      <c r="B169" s="193" t="s">
        <v>19</v>
      </c>
      <c r="C169" s="187" t="s">
        <v>4</v>
      </c>
      <c r="D169" s="187" t="s">
        <v>5</v>
      </c>
      <c r="E169" s="187" t="s">
        <v>6</v>
      </c>
      <c r="F169" s="187" t="s">
        <v>7</v>
      </c>
      <c r="G169" s="187" t="s">
        <v>8</v>
      </c>
      <c r="H169" s="187" t="s">
        <v>9</v>
      </c>
      <c r="I169" s="187"/>
      <c r="J169" s="187"/>
      <c r="K169" s="187"/>
      <c r="L169" s="187" t="s">
        <v>10</v>
      </c>
      <c r="M169" s="187"/>
      <c r="N169" s="187"/>
      <c r="O169" s="187"/>
    </row>
    <row r="170" spans="1:15" ht="15.75" customHeight="1" x14ac:dyDescent="0.25">
      <c r="A170" s="187"/>
      <c r="B170" s="193"/>
      <c r="C170" s="187"/>
      <c r="D170" s="187"/>
      <c r="E170" s="187"/>
      <c r="F170" s="187"/>
      <c r="G170" s="187"/>
      <c r="H170" s="99" t="s">
        <v>11</v>
      </c>
      <c r="I170" s="99" t="s">
        <v>12</v>
      </c>
      <c r="J170" s="99" t="s">
        <v>13</v>
      </c>
      <c r="K170" s="99" t="s">
        <v>14</v>
      </c>
      <c r="L170" s="99" t="s">
        <v>15</v>
      </c>
      <c r="M170" s="99" t="s">
        <v>16</v>
      </c>
      <c r="N170" s="99" t="s">
        <v>17</v>
      </c>
      <c r="O170" s="99" t="s">
        <v>18</v>
      </c>
    </row>
    <row r="171" spans="1:15" ht="29.45" customHeight="1" x14ac:dyDescent="0.25">
      <c r="A171" s="91" t="s">
        <v>50</v>
      </c>
      <c r="B171" s="65" t="s">
        <v>79</v>
      </c>
      <c r="C171" s="115">
        <v>150</v>
      </c>
      <c r="D171" s="133">
        <v>10.88</v>
      </c>
      <c r="E171" s="133">
        <v>10.3</v>
      </c>
      <c r="F171" s="133">
        <v>5.22</v>
      </c>
      <c r="G171" s="133">
        <v>156.35</v>
      </c>
      <c r="H171" s="134">
        <v>8.3000000000000004E-2</v>
      </c>
      <c r="I171" s="134">
        <v>1.325</v>
      </c>
      <c r="J171" s="134">
        <v>0.18</v>
      </c>
      <c r="K171" s="134">
        <v>0.39900000000000002</v>
      </c>
      <c r="L171" s="134">
        <v>87.849000000000004</v>
      </c>
      <c r="M171" s="134">
        <v>167.148</v>
      </c>
      <c r="N171" s="134">
        <v>17.346</v>
      </c>
      <c r="O171" s="134">
        <v>1.91</v>
      </c>
    </row>
    <row r="172" spans="1:15" ht="25.5" x14ac:dyDescent="0.25">
      <c r="A172" s="140" t="s">
        <v>44</v>
      </c>
      <c r="B172" s="21" t="s">
        <v>89</v>
      </c>
      <c r="C172" s="20">
        <v>222</v>
      </c>
      <c r="D172" s="13">
        <v>0.13</v>
      </c>
      <c r="E172" s="13">
        <v>0.02</v>
      </c>
      <c r="F172" s="13">
        <v>15.2</v>
      </c>
      <c r="G172" s="13">
        <v>62</v>
      </c>
      <c r="H172" s="24">
        <v>0</v>
      </c>
      <c r="I172" s="24">
        <v>2.83</v>
      </c>
      <c r="J172" s="24">
        <v>0</v>
      </c>
      <c r="K172" s="24">
        <v>0.01</v>
      </c>
      <c r="L172" s="24">
        <v>14.2</v>
      </c>
      <c r="M172" s="24">
        <v>4.4000000000000004</v>
      </c>
      <c r="N172" s="24">
        <v>2.4</v>
      </c>
      <c r="O172" s="24">
        <v>0.36</v>
      </c>
    </row>
    <row r="173" spans="1:15" ht="25.5" x14ac:dyDescent="0.25">
      <c r="A173" s="76">
        <v>1</v>
      </c>
      <c r="B173" s="80" t="s">
        <v>77</v>
      </c>
      <c r="C173" s="84">
        <v>40</v>
      </c>
      <c r="D173" s="84">
        <v>2.36</v>
      </c>
      <c r="E173" s="84">
        <v>7.49</v>
      </c>
      <c r="F173" s="84">
        <v>14.89</v>
      </c>
      <c r="G173" s="95">
        <v>136</v>
      </c>
      <c r="H173" s="84">
        <v>3.4000000000000002E-2</v>
      </c>
      <c r="I173" s="132">
        <v>0</v>
      </c>
      <c r="J173" s="96">
        <v>0.04</v>
      </c>
      <c r="K173" s="96">
        <v>0.44</v>
      </c>
      <c r="L173" s="95">
        <v>8.4</v>
      </c>
      <c r="M173" s="95">
        <v>22.5</v>
      </c>
      <c r="N173" s="96">
        <v>4.2</v>
      </c>
      <c r="O173" s="96">
        <v>0.35</v>
      </c>
    </row>
    <row r="174" spans="1:15" x14ac:dyDescent="0.25">
      <c r="A174" s="169" t="s">
        <v>141</v>
      </c>
      <c r="B174" s="21" t="s">
        <v>142</v>
      </c>
      <c r="C174" s="20">
        <v>200</v>
      </c>
      <c r="D174" s="13">
        <v>1.8</v>
      </c>
      <c r="E174" s="13">
        <v>0.6</v>
      </c>
      <c r="F174" s="13">
        <v>25.2</v>
      </c>
      <c r="G174" s="13">
        <v>115.2</v>
      </c>
      <c r="H174" s="24">
        <v>4.8000000000000001E-2</v>
      </c>
      <c r="I174" s="24">
        <v>12</v>
      </c>
      <c r="J174" s="24">
        <v>0</v>
      </c>
      <c r="K174" s="24">
        <v>0.48</v>
      </c>
      <c r="L174" s="24">
        <v>9.6</v>
      </c>
      <c r="M174" s="24">
        <v>33.6</v>
      </c>
      <c r="N174" s="24">
        <v>50.4</v>
      </c>
      <c r="O174" s="24">
        <v>0.72</v>
      </c>
    </row>
    <row r="175" spans="1:15" x14ac:dyDescent="0.25">
      <c r="A175" s="72"/>
      <c r="B175" s="67" t="s">
        <v>46</v>
      </c>
      <c r="C175" s="66">
        <f t="shared" ref="C175:O175" si="24">SUM(C171:C174)</f>
        <v>612</v>
      </c>
      <c r="D175" s="81">
        <f t="shared" si="24"/>
        <v>15.170000000000002</v>
      </c>
      <c r="E175" s="81">
        <f t="shared" si="24"/>
        <v>18.410000000000004</v>
      </c>
      <c r="F175" s="81">
        <f t="shared" si="24"/>
        <v>60.510000000000005</v>
      </c>
      <c r="G175" s="170">
        <f t="shared" si="24"/>
        <v>469.55</v>
      </c>
      <c r="H175" s="82">
        <f t="shared" si="24"/>
        <v>0.16500000000000001</v>
      </c>
      <c r="I175" s="82">
        <f t="shared" si="24"/>
        <v>16.155000000000001</v>
      </c>
      <c r="J175" s="82">
        <f t="shared" si="24"/>
        <v>0.22</v>
      </c>
      <c r="K175" s="82">
        <f t="shared" si="24"/>
        <v>1.329</v>
      </c>
      <c r="L175" s="82">
        <f t="shared" si="24"/>
        <v>120.04900000000001</v>
      </c>
      <c r="M175" s="82">
        <f t="shared" si="24"/>
        <v>227.648</v>
      </c>
      <c r="N175" s="82">
        <f t="shared" si="24"/>
        <v>74.346000000000004</v>
      </c>
      <c r="O175" s="82">
        <f t="shared" si="24"/>
        <v>3.34</v>
      </c>
    </row>
    <row r="176" spans="1:15" x14ac:dyDescent="0.25">
      <c r="A176" s="71"/>
      <c r="B176" s="71"/>
      <c r="C176" s="71"/>
      <c r="D176" s="71"/>
      <c r="E176" s="197" t="s">
        <v>26</v>
      </c>
      <c r="F176" s="197"/>
      <c r="G176" s="197"/>
      <c r="H176" s="197"/>
      <c r="I176" s="197"/>
      <c r="J176" s="71"/>
      <c r="K176" s="71"/>
      <c r="L176" s="71"/>
      <c r="M176" s="71"/>
      <c r="N176" s="71"/>
      <c r="O176" s="71"/>
    </row>
    <row r="177" spans="1:15" x14ac:dyDescent="0.25">
      <c r="A177" s="207" t="s">
        <v>20</v>
      </c>
      <c r="B177" s="209" t="s">
        <v>19</v>
      </c>
      <c r="C177" s="210" t="s">
        <v>4</v>
      </c>
      <c r="D177" s="210" t="s">
        <v>5</v>
      </c>
      <c r="E177" s="210" t="s">
        <v>6</v>
      </c>
      <c r="F177" s="210" t="s">
        <v>7</v>
      </c>
      <c r="G177" s="210" t="s">
        <v>8</v>
      </c>
      <c r="H177" s="210" t="s">
        <v>9</v>
      </c>
      <c r="I177" s="210"/>
      <c r="J177" s="210"/>
      <c r="K177" s="210"/>
      <c r="L177" s="210" t="s">
        <v>10</v>
      </c>
      <c r="M177" s="210"/>
      <c r="N177" s="210"/>
      <c r="O177" s="210"/>
    </row>
    <row r="178" spans="1:15" x14ac:dyDescent="0.25">
      <c r="A178" s="208"/>
      <c r="B178" s="209"/>
      <c r="C178" s="210"/>
      <c r="D178" s="210"/>
      <c r="E178" s="210"/>
      <c r="F178" s="210"/>
      <c r="G178" s="210"/>
      <c r="H178" s="109" t="s">
        <v>11</v>
      </c>
      <c r="I178" s="109" t="s">
        <v>12</v>
      </c>
      <c r="J178" s="109" t="s">
        <v>13</v>
      </c>
      <c r="K178" s="109" t="s">
        <v>14</v>
      </c>
      <c r="L178" s="109" t="s">
        <v>15</v>
      </c>
      <c r="M178" s="109" t="s">
        <v>16</v>
      </c>
      <c r="N178" s="109" t="s">
        <v>17</v>
      </c>
      <c r="O178" s="109" t="s">
        <v>18</v>
      </c>
    </row>
    <row r="179" spans="1:15" ht="25.5" x14ac:dyDescent="0.25">
      <c r="A179" s="174">
        <v>71</v>
      </c>
      <c r="B179" s="60" t="s">
        <v>136</v>
      </c>
      <c r="C179" s="20">
        <v>60</v>
      </c>
      <c r="D179" s="13">
        <v>0.42</v>
      </c>
      <c r="E179" s="13">
        <v>0.06</v>
      </c>
      <c r="F179" s="13">
        <v>1.1399999999999999</v>
      </c>
      <c r="G179" s="13">
        <v>7.2</v>
      </c>
      <c r="H179" s="24">
        <v>0.02</v>
      </c>
      <c r="I179" s="24">
        <v>2.94</v>
      </c>
      <c r="J179" s="24">
        <v>0</v>
      </c>
      <c r="K179" s="24">
        <v>0.06</v>
      </c>
      <c r="L179" s="24">
        <v>10.199999999999999</v>
      </c>
      <c r="M179" s="24">
        <v>18</v>
      </c>
      <c r="N179" s="24">
        <v>8.4</v>
      </c>
      <c r="O179" s="24">
        <v>0.3</v>
      </c>
    </row>
    <row r="180" spans="1:15" x14ac:dyDescent="0.25">
      <c r="A180" s="33">
        <v>102</v>
      </c>
      <c r="B180" s="29" t="s">
        <v>35</v>
      </c>
      <c r="C180" s="34">
        <v>250</v>
      </c>
      <c r="D180" s="35">
        <v>5.49</v>
      </c>
      <c r="E180" s="35">
        <v>5.27</v>
      </c>
      <c r="F180" s="35">
        <v>16.54</v>
      </c>
      <c r="G180" s="35">
        <v>148.25</v>
      </c>
      <c r="H180" s="32">
        <v>0.22800000000000001</v>
      </c>
      <c r="I180" s="32">
        <v>5.8250000000000002</v>
      </c>
      <c r="J180" s="32">
        <v>0</v>
      </c>
      <c r="K180" s="32">
        <v>2.4249999999999998</v>
      </c>
      <c r="L180" s="32">
        <v>5.8250000000000002</v>
      </c>
      <c r="M180" s="32">
        <v>88.1</v>
      </c>
      <c r="N180" s="32">
        <v>35.575000000000003</v>
      </c>
      <c r="O180" s="32">
        <v>2.0499999999999998</v>
      </c>
    </row>
    <row r="181" spans="1:15" ht="25.5" x14ac:dyDescent="0.25">
      <c r="A181" s="61">
        <v>259</v>
      </c>
      <c r="B181" s="135" t="s">
        <v>80</v>
      </c>
      <c r="C181" s="136">
        <v>175</v>
      </c>
      <c r="D181" s="62">
        <v>12.3</v>
      </c>
      <c r="E181" s="62">
        <v>29.5</v>
      </c>
      <c r="F181" s="62">
        <v>16.579999999999998</v>
      </c>
      <c r="G181" s="62">
        <v>383</v>
      </c>
      <c r="H181" s="63">
        <v>0.37</v>
      </c>
      <c r="I181" s="63">
        <v>6.76</v>
      </c>
      <c r="J181" s="63">
        <v>0</v>
      </c>
      <c r="K181" s="63">
        <v>3.09</v>
      </c>
      <c r="L181" s="63">
        <v>28.69</v>
      </c>
      <c r="M181" s="63">
        <v>180.22</v>
      </c>
      <c r="N181" s="63">
        <v>42.84</v>
      </c>
      <c r="O181" s="63">
        <v>3.02</v>
      </c>
    </row>
    <row r="182" spans="1:15" ht="25.5" x14ac:dyDescent="0.25">
      <c r="A182" s="98">
        <v>393</v>
      </c>
      <c r="B182" s="28" t="s">
        <v>57</v>
      </c>
      <c r="C182" s="25">
        <v>200</v>
      </c>
      <c r="D182" s="26">
        <v>0.3</v>
      </c>
      <c r="E182" s="26">
        <v>0.12</v>
      </c>
      <c r="F182" s="26">
        <v>22.15</v>
      </c>
      <c r="G182" s="26">
        <v>90.8</v>
      </c>
      <c r="H182" s="27">
        <v>8.0000000000000002E-3</v>
      </c>
      <c r="I182" s="27">
        <v>25.8</v>
      </c>
      <c r="J182" s="27">
        <v>0</v>
      </c>
      <c r="K182" s="27">
        <v>0.21</v>
      </c>
      <c r="L182" s="27">
        <v>19.18</v>
      </c>
      <c r="M182" s="27">
        <v>9.9</v>
      </c>
      <c r="N182" s="27">
        <v>9.3000000000000007</v>
      </c>
      <c r="O182" s="27">
        <v>0.45</v>
      </c>
    </row>
    <row r="183" spans="1:15" ht="38.25" x14ac:dyDescent="0.25">
      <c r="A183" s="97" t="s">
        <v>93</v>
      </c>
      <c r="B183" s="39" t="s">
        <v>71</v>
      </c>
      <c r="C183" s="119">
        <v>40</v>
      </c>
      <c r="D183" s="130">
        <v>4.8</v>
      </c>
      <c r="E183" s="130">
        <v>0.52</v>
      </c>
      <c r="F183" s="130">
        <v>22.2</v>
      </c>
      <c r="G183" s="130">
        <v>103</v>
      </c>
      <c r="H183" s="121">
        <v>6.3E-2</v>
      </c>
      <c r="I183" s="121">
        <v>0</v>
      </c>
      <c r="J183" s="121">
        <v>0</v>
      </c>
      <c r="K183" s="121">
        <v>0</v>
      </c>
      <c r="L183" s="121">
        <v>10.92</v>
      </c>
      <c r="M183" s="121">
        <v>34.86</v>
      </c>
      <c r="N183" s="121">
        <v>14.7</v>
      </c>
      <c r="O183" s="121">
        <v>0.67</v>
      </c>
    </row>
    <row r="184" spans="1:15" x14ac:dyDescent="0.25">
      <c r="A184" s="22"/>
      <c r="B184" s="65" t="s">
        <v>47</v>
      </c>
      <c r="C184" s="18">
        <f>SUM(C179:C183)</f>
        <v>725</v>
      </c>
      <c r="D184" s="89">
        <f t="shared" ref="D184:O184" si="25">SUM(D179:D183)</f>
        <v>23.310000000000002</v>
      </c>
      <c r="E184" s="89">
        <f t="shared" si="25"/>
        <v>35.47</v>
      </c>
      <c r="F184" s="89">
        <f t="shared" si="25"/>
        <v>78.61</v>
      </c>
      <c r="G184" s="89">
        <f t="shared" si="25"/>
        <v>732.25</v>
      </c>
      <c r="H184" s="90">
        <f t="shared" si="25"/>
        <v>0.68900000000000006</v>
      </c>
      <c r="I184" s="90">
        <f t="shared" si="25"/>
        <v>41.325000000000003</v>
      </c>
      <c r="J184" s="90">
        <f t="shared" si="25"/>
        <v>0</v>
      </c>
      <c r="K184" s="90">
        <f t="shared" si="25"/>
        <v>5.7849999999999993</v>
      </c>
      <c r="L184" s="90">
        <f t="shared" si="25"/>
        <v>74.814999999999998</v>
      </c>
      <c r="M184" s="90">
        <f t="shared" si="25"/>
        <v>331.08</v>
      </c>
      <c r="N184" s="90">
        <f t="shared" si="25"/>
        <v>110.815</v>
      </c>
      <c r="O184" s="90">
        <f t="shared" si="25"/>
        <v>6.4899999999999993</v>
      </c>
    </row>
    <row r="185" spans="1:15" x14ac:dyDescent="0.25">
      <c r="A185" s="22"/>
      <c r="B185" s="70" t="s">
        <v>48</v>
      </c>
      <c r="C185" s="73">
        <f t="shared" ref="C185:O185" si="26">C175+C184</f>
        <v>1337</v>
      </c>
      <c r="D185" s="74">
        <f t="shared" si="26"/>
        <v>38.480000000000004</v>
      </c>
      <c r="E185" s="74">
        <f t="shared" si="26"/>
        <v>53.88</v>
      </c>
      <c r="F185" s="74">
        <f t="shared" si="26"/>
        <v>139.12</v>
      </c>
      <c r="G185" s="74">
        <f t="shared" si="26"/>
        <v>1201.8</v>
      </c>
      <c r="H185" s="74">
        <f t="shared" si="26"/>
        <v>0.85400000000000009</v>
      </c>
      <c r="I185" s="74">
        <f t="shared" si="26"/>
        <v>57.480000000000004</v>
      </c>
      <c r="J185" s="74">
        <f t="shared" si="26"/>
        <v>0.22</v>
      </c>
      <c r="K185" s="74">
        <f t="shared" si="26"/>
        <v>7.113999999999999</v>
      </c>
      <c r="L185" s="74">
        <f t="shared" si="26"/>
        <v>194.864</v>
      </c>
      <c r="M185" s="74">
        <f t="shared" si="26"/>
        <v>558.72799999999995</v>
      </c>
      <c r="N185" s="74">
        <f t="shared" si="26"/>
        <v>185.161</v>
      </c>
      <c r="O185" s="74">
        <f t="shared" si="26"/>
        <v>9.8299999999999983</v>
      </c>
    </row>
    <row r="186" spans="1:15" x14ac:dyDescent="0.25">
      <c r="A186" s="206" t="s">
        <v>126</v>
      </c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6"/>
      <c r="O186" s="206"/>
    </row>
    <row r="187" spans="1:15" x14ac:dyDescent="0.25">
      <c r="A187" s="188" t="s">
        <v>49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</row>
    <row r="188" spans="1:15" x14ac:dyDescent="0.25">
      <c r="A188" s="207" t="s">
        <v>20</v>
      </c>
      <c r="B188" s="209" t="s">
        <v>19</v>
      </c>
      <c r="C188" s="210" t="s">
        <v>4</v>
      </c>
      <c r="D188" s="210" t="s">
        <v>5</v>
      </c>
      <c r="E188" s="210" t="s">
        <v>6</v>
      </c>
      <c r="F188" s="210" t="s">
        <v>7</v>
      </c>
      <c r="G188" s="210" t="s">
        <v>8</v>
      </c>
      <c r="H188" s="210" t="s">
        <v>9</v>
      </c>
      <c r="I188" s="210"/>
      <c r="J188" s="210"/>
      <c r="K188" s="210"/>
      <c r="L188" s="210" t="s">
        <v>10</v>
      </c>
      <c r="M188" s="210"/>
      <c r="N188" s="210"/>
      <c r="O188" s="210"/>
    </row>
    <row r="189" spans="1:15" x14ac:dyDescent="0.25">
      <c r="A189" s="208"/>
      <c r="B189" s="209"/>
      <c r="C189" s="210"/>
      <c r="D189" s="210"/>
      <c r="E189" s="210"/>
      <c r="F189" s="210"/>
      <c r="G189" s="210"/>
      <c r="H189" s="24" t="s">
        <v>11</v>
      </c>
      <c r="I189" s="24" t="s">
        <v>12</v>
      </c>
      <c r="J189" s="24" t="s">
        <v>13</v>
      </c>
      <c r="K189" s="24" t="s">
        <v>14</v>
      </c>
      <c r="L189" s="24" t="s">
        <v>15</v>
      </c>
      <c r="M189" s="24" t="s">
        <v>16</v>
      </c>
      <c r="N189" s="24" t="s">
        <v>17</v>
      </c>
      <c r="O189" s="24" t="s">
        <v>18</v>
      </c>
    </row>
    <row r="190" spans="1:15" ht="40.5" customHeight="1" x14ac:dyDescent="0.25">
      <c r="A190" s="137">
        <v>175</v>
      </c>
      <c r="B190" s="65" t="s">
        <v>147</v>
      </c>
      <c r="C190" s="64">
        <v>210</v>
      </c>
      <c r="D190" s="68">
        <v>6.23</v>
      </c>
      <c r="E190" s="68">
        <v>11.28</v>
      </c>
      <c r="F190" s="68">
        <v>34.32</v>
      </c>
      <c r="G190" s="68">
        <v>264.85000000000002</v>
      </c>
      <c r="H190" s="69">
        <v>0.10299999999999999</v>
      </c>
      <c r="I190" s="69">
        <v>0.98399999999999999</v>
      </c>
      <c r="J190" s="69">
        <v>5.5E-2</v>
      </c>
      <c r="K190" s="69">
        <v>0.182</v>
      </c>
      <c r="L190" s="69">
        <v>136.655</v>
      </c>
      <c r="M190" s="69">
        <v>160.56299999999999</v>
      </c>
      <c r="N190" s="69">
        <v>38.151000000000003</v>
      </c>
      <c r="O190" s="69">
        <v>0.497</v>
      </c>
    </row>
    <row r="191" spans="1:15" x14ac:dyDescent="0.25">
      <c r="A191" s="109" t="s">
        <v>81</v>
      </c>
      <c r="B191" s="10" t="s">
        <v>52</v>
      </c>
      <c r="C191" s="58">
        <v>215</v>
      </c>
      <c r="D191" s="13">
        <v>7.0000000000000007E-2</v>
      </c>
      <c r="E191" s="13">
        <v>0.02</v>
      </c>
      <c r="F191" s="13">
        <v>15</v>
      </c>
      <c r="G191" s="13">
        <v>60</v>
      </c>
      <c r="H191" s="24">
        <v>0</v>
      </c>
      <c r="I191" s="24">
        <v>0.03</v>
      </c>
      <c r="J191" s="24">
        <v>0</v>
      </c>
      <c r="K191" s="24">
        <v>0</v>
      </c>
      <c r="L191" s="24">
        <v>11.1</v>
      </c>
      <c r="M191" s="24">
        <v>2.8</v>
      </c>
      <c r="N191" s="24">
        <v>1.4</v>
      </c>
      <c r="O191" s="24">
        <v>0.28000000000000003</v>
      </c>
    </row>
    <row r="192" spans="1:15" x14ac:dyDescent="0.25">
      <c r="A192" s="97" t="s">
        <v>93</v>
      </c>
      <c r="B192" s="67" t="s">
        <v>43</v>
      </c>
      <c r="C192" s="64">
        <v>30</v>
      </c>
      <c r="D192" s="62">
        <v>2.31</v>
      </c>
      <c r="E192" s="62">
        <v>0.54</v>
      </c>
      <c r="F192" s="62">
        <v>10.76</v>
      </c>
      <c r="G192" s="62">
        <v>55</v>
      </c>
      <c r="H192" s="63">
        <v>2.1999999999999999E-2</v>
      </c>
      <c r="I192" s="63">
        <v>0</v>
      </c>
      <c r="J192" s="63">
        <v>0</v>
      </c>
      <c r="K192" s="63">
        <v>0.34</v>
      </c>
      <c r="L192" s="63">
        <v>3.8</v>
      </c>
      <c r="M192" s="63">
        <v>13</v>
      </c>
      <c r="N192" s="63">
        <v>2.6</v>
      </c>
      <c r="O192" s="63">
        <v>0.24</v>
      </c>
    </row>
    <row r="193" spans="1:15" x14ac:dyDescent="0.25">
      <c r="A193" s="66">
        <v>15</v>
      </c>
      <c r="B193" s="67" t="s">
        <v>45</v>
      </c>
      <c r="C193" s="64">
        <v>15</v>
      </c>
      <c r="D193" s="13">
        <v>3.48</v>
      </c>
      <c r="E193" s="13">
        <v>4.43</v>
      </c>
      <c r="F193" s="13">
        <v>0</v>
      </c>
      <c r="G193" s="13">
        <v>54</v>
      </c>
      <c r="H193" s="13">
        <v>5.0000000000000001E-3</v>
      </c>
      <c r="I193" s="13">
        <v>0.105</v>
      </c>
      <c r="J193" s="13">
        <v>3.9E-2</v>
      </c>
      <c r="K193" s="13">
        <v>7.4999999999999997E-2</v>
      </c>
      <c r="L193" s="13">
        <v>132</v>
      </c>
      <c r="M193" s="13">
        <v>75</v>
      </c>
      <c r="N193" s="13">
        <v>5.25</v>
      </c>
      <c r="O193" s="13">
        <v>0.15</v>
      </c>
    </row>
    <row r="194" spans="1:15" ht="25.5" x14ac:dyDescent="0.25">
      <c r="A194" s="179" t="s">
        <v>93</v>
      </c>
      <c r="B194" s="180" t="s">
        <v>143</v>
      </c>
      <c r="C194" s="179">
        <v>30</v>
      </c>
      <c r="D194" s="78">
        <v>1.9</v>
      </c>
      <c r="E194" s="76">
        <v>5</v>
      </c>
      <c r="F194" s="76">
        <v>20.6</v>
      </c>
      <c r="G194" s="76">
        <v>135.30000000000001</v>
      </c>
      <c r="H194" s="79">
        <v>0.03</v>
      </c>
      <c r="I194" s="79">
        <v>0</v>
      </c>
      <c r="J194" s="76">
        <v>0.04</v>
      </c>
      <c r="K194" s="76">
        <v>0.3</v>
      </c>
      <c r="L194" s="76">
        <v>6.9</v>
      </c>
      <c r="M194" s="76">
        <v>19.5</v>
      </c>
      <c r="N194" s="76">
        <v>3</v>
      </c>
      <c r="O194" s="76">
        <v>0.24</v>
      </c>
    </row>
    <row r="195" spans="1:15" x14ac:dyDescent="0.25">
      <c r="A195" s="72"/>
      <c r="B195" s="67" t="s">
        <v>46</v>
      </c>
      <c r="C195" s="66">
        <f>SUM(C190:C194)</f>
        <v>500</v>
      </c>
      <c r="D195" s="66">
        <f t="shared" ref="D195:O195" si="27">SUM(D190:D194)</f>
        <v>13.990000000000002</v>
      </c>
      <c r="E195" s="66">
        <f t="shared" si="27"/>
        <v>21.27</v>
      </c>
      <c r="F195" s="66">
        <f t="shared" si="27"/>
        <v>80.680000000000007</v>
      </c>
      <c r="G195" s="66">
        <f t="shared" si="27"/>
        <v>569.15000000000009</v>
      </c>
      <c r="H195" s="82">
        <f t="shared" si="27"/>
        <v>0.16</v>
      </c>
      <c r="I195" s="82">
        <f t="shared" si="27"/>
        <v>1.119</v>
      </c>
      <c r="J195" s="82">
        <f t="shared" si="27"/>
        <v>0.13400000000000001</v>
      </c>
      <c r="K195" s="82">
        <f t="shared" si="27"/>
        <v>0.89700000000000002</v>
      </c>
      <c r="L195" s="82">
        <f t="shared" si="27"/>
        <v>290.45499999999998</v>
      </c>
      <c r="M195" s="82">
        <f t="shared" si="27"/>
        <v>270.863</v>
      </c>
      <c r="N195" s="82">
        <f t="shared" si="27"/>
        <v>50.401000000000003</v>
      </c>
      <c r="O195" s="82">
        <f t="shared" si="27"/>
        <v>1.4069999999999998</v>
      </c>
    </row>
    <row r="196" spans="1:15" x14ac:dyDescent="0.25">
      <c r="A196" s="71"/>
      <c r="B196" s="71"/>
      <c r="C196" s="71"/>
      <c r="D196" s="71"/>
      <c r="E196" s="192" t="s">
        <v>26</v>
      </c>
      <c r="F196" s="192"/>
      <c r="G196" s="192"/>
      <c r="H196" s="192"/>
      <c r="I196" s="192"/>
      <c r="J196" s="71"/>
      <c r="K196" s="71"/>
      <c r="L196" s="71"/>
      <c r="M196" s="71"/>
      <c r="N196" s="71"/>
      <c r="O196" s="71"/>
    </row>
    <row r="197" spans="1:15" ht="25.5" x14ac:dyDescent="0.25">
      <c r="A197" s="174">
        <v>24</v>
      </c>
      <c r="B197" s="60" t="s">
        <v>132</v>
      </c>
      <c r="C197" s="20">
        <v>60</v>
      </c>
      <c r="D197" s="31">
        <v>0.56999999999999995</v>
      </c>
      <c r="E197" s="31">
        <v>3.65</v>
      </c>
      <c r="F197" s="31">
        <v>2.06</v>
      </c>
      <c r="G197" s="31">
        <v>43.68</v>
      </c>
      <c r="H197" s="121">
        <v>2.3E-2</v>
      </c>
      <c r="I197" s="121">
        <v>5.6619999999999999</v>
      </c>
      <c r="J197" s="121">
        <v>0</v>
      </c>
      <c r="K197" s="121">
        <v>0.29099999999999998</v>
      </c>
      <c r="L197" s="121">
        <v>16.309999999999999</v>
      </c>
      <c r="M197" s="121">
        <v>18.061</v>
      </c>
      <c r="N197" s="121">
        <v>9.9039999999999999</v>
      </c>
      <c r="O197" s="121">
        <v>0.45800000000000002</v>
      </c>
    </row>
    <row r="198" spans="1:15" ht="25.5" x14ac:dyDescent="0.25">
      <c r="A198" s="6">
        <v>88</v>
      </c>
      <c r="B198" s="14" t="s">
        <v>56</v>
      </c>
      <c r="C198" s="102">
        <v>260</v>
      </c>
      <c r="D198" s="103">
        <v>2.0299999999999998</v>
      </c>
      <c r="E198" s="103">
        <v>6.45</v>
      </c>
      <c r="F198" s="103">
        <v>8.26</v>
      </c>
      <c r="G198" s="103">
        <v>105.95</v>
      </c>
      <c r="H198" s="23">
        <v>6.3E-2</v>
      </c>
      <c r="I198" s="23">
        <v>15.82</v>
      </c>
      <c r="J198" s="23">
        <v>0.01</v>
      </c>
      <c r="K198" s="23">
        <v>2.3530000000000002</v>
      </c>
      <c r="L198" s="23">
        <v>58.05</v>
      </c>
      <c r="M198" s="23">
        <v>55.1</v>
      </c>
      <c r="N198" s="23">
        <v>23.03</v>
      </c>
      <c r="O198" s="23">
        <v>0.85</v>
      </c>
    </row>
    <row r="199" spans="1:15" ht="25.5" x14ac:dyDescent="0.25">
      <c r="A199" s="6" t="s">
        <v>31</v>
      </c>
      <c r="B199" s="117" t="s">
        <v>32</v>
      </c>
      <c r="C199" s="15">
        <v>90</v>
      </c>
      <c r="D199" s="138">
        <v>9.68</v>
      </c>
      <c r="E199" s="138">
        <v>10.53</v>
      </c>
      <c r="F199" s="138">
        <v>11.4</v>
      </c>
      <c r="G199" s="138">
        <v>179.55</v>
      </c>
      <c r="H199" s="23">
        <v>0.15</v>
      </c>
      <c r="I199" s="23">
        <v>1.03</v>
      </c>
      <c r="J199" s="23">
        <v>0.03</v>
      </c>
      <c r="K199" s="23">
        <v>1.77</v>
      </c>
      <c r="L199" s="23">
        <v>31.6</v>
      </c>
      <c r="M199" s="23">
        <v>65.900000000000006</v>
      </c>
      <c r="N199" s="23">
        <v>15.46</v>
      </c>
      <c r="O199" s="23">
        <v>0.97</v>
      </c>
    </row>
    <row r="200" spans="1:15" x14ac:dyDescent="0.25">
      <c r="A200" s="139">
        <v>309</v>
      </c>
      <c r="B200" s="118" t="s">
        <v>76</v>
      </c>
      <c r="C200" s="20">
        <v>150</v>
      </c>
      <c r="D200" s="13">
        <v>5.016</v>
      </c>
      <c r="E200" s="13">
        <v>3.69</v>
      </c>
      <c r="F200" s="13">
        <v>26.24</v>
      </c>
      <c r="G200" s="13">
        <v>168</v>
      </c>
      <c r="H200" s="24">
        <v>3.7999999999999999E-2</v>
      </c>
      <c r="I200" s="24">
        <v>0.57799999999999996</v>
      </c>
      <c r="J200" s="46">
        <v>1E-3</v>
      </c>
      <c r="K200" s="24">
        <v>0.77600000000000002</v>
      </c>
      <c r="L200" s="24">
        <v>14.988</v>
      </c>
      <c r="M200" s="24">
        <v>40.460999999999999</v>
      </c>
      <c r="N200" s="24">
        <v>20.271000000000001</v>
      </c>
      <c r="O200" s="24">
        <v>0.98599999999999999</v>
      </c>
    </row>
    <row r="201" spans="1:15" x14ac:dyDescent="0.25">
      <c r="A201" s="97">
        <v>348</v>
      </c>
      <c r="B201" s="39" t="s">
        <v>30</v>
      </c>
      <c r="C201" s="30">
        <v>200</v>
      </c>
      <c r="D201" s="31">
        <v>0.35</v>
      </c>
      <c r="E201" s="31">
        <v>0.08</v>
      </c>
      <c r="F201" s="31">
        <v>29.85</v>
      </c>
      <c r="G201" s="31">
        <v>122.2</v>
      </c>
      <c r="H201" s="32">
        <v>0.02</v>
      </c>
      <c r="I201" s="32">
        <v>0</v>
      </c>
      <c r="J201" s="32">
        <v>0</v>
      </c>
      <c r="K201" s="32">
        <v>0.08</v>
      </c>
      <c r="L201" s="32">
        <v>20.32</v>
      </c>
      <c r="M201" s="32">
        <v>19.36</v>
      </c>
      <c r="N201" s="32">
        <v>8.1199999999999992</v>
      </c>
      <c r="O201" s="32">
        <v>0.45</v>
      </c>
    </row>
    <row r="202" spans="1:15" ht="38.25" x14ac:dyDescent="0.25">
      <c r="A202" s="97" t="s">
        <v>93</v>
      </c>
      <c r="B202" s="39" t="s">
        <v>71</v>
      </c>
      <c r="C202" s="119">
        <v>40</v>
      </c>
      <c r="D202" s="130">
        <v>4.8</v>
      </c>
      <c r="E202" s="130">
        <v>0.52</v>
      </c>
      <c r="F202" s="130">
        <v>22.2</v>
      </c>
      <c r="G202" s="130">
        <v>103</v>
      </c>
      <c r="H202" s="121">
        <v>6.3E-2</v>
      </c>
      <c r="I202" s="121">
        <v>0</v>
      </c>
      <c r="J202" s="121">
        <v>0</v>
      </c>
      <c r="K202" s="121">
        <v>0</v>
      </c>
      <c r="L202" s="121">
        <v>10.92</v>
      </c>
      <c r="M202" s="121">
        <v>34.86</v>
      </c>
      <c r="N202" s="121">
        <v>14.7</v>
      </c>
      <c r="O202" s="121">
        <v>0.67</v>
      </c>
    </row>
    <row r="203" spans="1:15" x14ac:dyDescent="0.25">
      <c r="A203" s="22"/>
      <c r="B203" s="65" t="s">
        <v>47</v>
      </c>
      <c r="C203" s="18">
        <f>SUM(C197:C202)</f>
        <v>800</v>
      </c>
      <c r="D203" s="89">
        <f t="shared" ref="D203:O203" si="28">SUM(D197:D202)</f>
        <v>22.446000000000002</v>
      </c>
      <c r="E203" s="89">
        <f t="shared" si="28"/>
        <v>24.919999999999998</v>
      </c>
      <c r="F203" s="89">
        <f t="shared" si="28"/>
        <v>100.01</v>
      </c>
      <c r="G203" s="89">
        <f t="shared" si="28"/>
        <v>722.38</v>
      </c>
      <c r="H203" s="90">
        <f t="shared" si="28"/>
        <v>0.35699999999999998</v>
      </c>
      <c r="I203" s="90">
        <f t="shared" si="28"/>
        <v>23.09</v>
      </c>
      <c r="J203" s="90">
        <f t="shared" si="28"/>
        <v>4.1000000000000002E-2</v>
      </c>
      <c r="K203" s="90">
        <f t="shared" si="28"/>
        <v>5.27</v>
      </c>
      <c r="L203" s="90">
        <f t="shared" si="28"/>
        <v>152.18799999999999</v>
      </c>
      <c r="M203" s="90">
        <f t="shared" si="28"/>
        <v>233.74200000000002</v>
      </c>
      <c r="N203" s="90">
        <f t="shared" si="28"/>
        <v>91.484999999999999</v>
      </c>
      <c r="O203" s="90">
        <f t="shared" si="28"/>
        <v>4.3840000000000003</v>
      </c>
    </row>
    <row r="204" spans="1:15" x14ac:dyDescent="0.25">
      <c r="A204" s="22"/>
      <c r="B204" s="70" t="s">
        <v>48</v>
      </c>
      <c r="C204" s="73">
        <f t="shared" ref="C204:O204" si="29">C195+C203</f>
        <v>1300</v>
      </c>
      <c r="D204" s="74">
        <f t="shared" si="29"/>
        <v>36.436000000000007</v>
      </c>
      <c r="E204" s="74">
        <f t="shared" si="29"/>
        <v>46.19</v>
      </c>
      <c r="F204" s="74">
        <f t="shared" si="29"/>
        <v>180.69</v>
      </c>
      <c r="G204" s="74">
        <f t="shared" si="29"/>
        <v>1291.5300000000002</v>
      </c>
      <c r="H204" s="75">
        <f t="shared" si="29"/>
        <v>0.51700000000000002</v>
      </c>
      <c r="I204" s="75">
        <f t="shared" si="29"/>
        <v>24.209</v>
      </c>
      <c r="J204" s="75">
        <f t="shared" si="29"/>
        <v>0.17500000000000002</v>
      </c>
      <c r="K204" s="75">
        <f t="shared" si="29"/>
        <v>6.1669999999999998</v>
      </c>
      <c r="L204" s="75">
        <f t="shared" si="29"/>
        <v>442.64299999999997</v>
      </c>
      <c r="M204" s="75">
        <f t="shared" si="29"/>
        <v>504.60500000000002</v>
      </c>
      <c r="N204" s="75">
        <f t="shared" si="29"/>
        <v>141.886</v>
      </c>
      <c r="O204" s="75">
        <f t="shared" si="29"/>
        <v>5.7910000000000004</v>
      </c>
    </row>
    <row r="205" spans="1:15" x14ac:dyDescent="0.25">
      <c r="A205" s="189" t="s">
        <v>127</v>
      </c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</row>
    <row r="206" spans="1:15" x14ac:dyDescent="0.25">
      <c r="A206" s="192" t="s">
        <v>49</v>
      </c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</row>
    <row r="207" spans="1:15" x14ac:dyDescent="0.25">
      <c r="A207" s="187" t="s">
        <v>20</v>
      </c>
      <c r="B207" s="193" t="s">
        <v>19</v>
      </c>
      <c r="C207" s="187" t="s">
        <v>4</v>
      </c>
      <c r="D207" s="187" t="s">
        <v>5</v>
      </c>
      <c r="E207" s="187" t="s">
        <v>6</v>
      </c>
      <c r="F207" s="187" t="s">
        <v>7</v>
      </c>
      <c r="G207" s="187" t="s">
        <v>8</v>
      </c>
      <c r="H207" s="187" t="s">
        <v>9</v>
      </c>
      <c r="I207" s="187"/>
      <c r="J207" s="187"/>
      <c r="K207" s="187"/>
      <c r="L207" s="187" t="s">
        <v>10</v>
      </c>
      <c r="M207" s="187"/>
      <c r="N207" s="187"/>
      <c r="O207" s="187"/>
    </row>
    <row r="208" spans="1:15" x14ac:dyDescent="0.25">
      <c r="A208" s="187"/>
      <c r="B208" s="193"/>
      <c r="C208" s="187"/>
      <c r="D208" s="187"/>
      <c r="E208" s="187"/>
      <c r="F208" s="187"/>
      <c r="G208" s="187"/>
      <c r="H208" s="172" t="s">
        <v>11</v>
      </c>
      <c r="I208" s="172" t="s">
        <v>12</v>
      </c>
      <c r="J208" s="172" t="s">
        <v>13</v>
      </c>
      <c r="K208" s="172" t="s">
        <v>14</v>
      </c>
      <c r="L208" s="172" t="s">
        <v>15</v>
      </c>
      <c r="M208" s="172" t="s">
        <v>16</v>
      </c>
      <c r="N208" s="172" t="s">
        <v>17</v>
      </c>
      <c r="O208" s="172" t="s">
        <v>18</v>
      </c>
    </row>
    <row r="209" spans="1:15" ht="25.5" x14ac:dyDescent="0.25">
      <c r="A209" s="84">
        <v>204</v>
      </c>
      <c r="B209" s="122" t="s">
        <v>138</v>
      </c>
      <c r="C209" s="84">
        <v>150</v>
      </c>
      <c r="D209" s="95">
        <v>9.42</v>
      </c>
      <c r="E209" s="84">
        <v>11.51</v>
      </c>
      <c r="F209" s="84">
        <v>26.67</v>
      </c>
      <c r="G209" s="84">
        <v>248.25</v>
      </c>
      <c r="H209" s="96">
        <v>0.06</v>
      </c>
      <c r="I209" s="96">
        <v>0.14000000000000001</v>
      </c>
      <c r="J209" s="84">
        <v>0.08</v>
      </c>
      <c r="K209" s="84">
        <v>0.80700000000000005</v>
      </c>
      <c r="L209" s="84">
        <v>186.84</v>
      </c>
      <c r="M209" s="84">
        <v>133.09399999999999</v>
      </c>
      <c r="N209" s="84">
        <v>14.137</v>
      </c>
      <c r="O209" s="84">
        <v>0.91600000000000004</v>
      </c>
    </row>
    <row r="210" spans="1:15" x14ac:dyDescent="0.25">
      <c r="A210" s="76">
        <v>382</v>
      </c>
      <c r="B210" s="77" t="s">
        <v>148</v>
      </c>
      <c r="C210" s="76">
        <v>200</v>
      </c>
      <c r="D210" s="76">
        <v>4.08</v>
      </c>
      <c r="E210" s="76">
        <v>3.54</v>
      </c>
      <c r="F210" s="76">
        <v>17.579999999999998</v>
      </c>
      <c r="G210" s="76">
        <v>118.6</v>
      </c>
      <c r="H210" s="76">
        <v>5.6000000000000001E-2</v>
      </c>
      <c r="I210" s="76">
        <v>1.5880000000000001</v>
      </c>
      <c r="J210" s="76">
        <v>2.4E-2</v>
      </c>
      <c r="K210" s="79">
        <v>0</v>
      </c>
      <c r="L210" s="79">
        <v>152.22</v>
      </c>
      <c r="M210" s="79">
        <v>124.56</v>
      </c>
      <c r="N210" s="79">
        <v>21.34</v>
      </c>
      <c r="O210" s="76">
        <v>0.47799999999999998</v>
      </c>
    </row>
    <row r="211" spans="1:15" ht="25.5" x14ac:dyDescent="0.25">
      <c r="A211" s="76">
        <v>2</v>
      </c>
      <c r="B211" s="80" t="s">
        <v>72</v>
      </c>
      <c r="C211" s="76">
        <v>50</v>
      </c>
      <c r="D211" s="78">
        <v>1.44</v>
      </c>
      <c r="E211" s="76">
        <v>2.3199999999999998</v>
      </c>
      <c r="F211" s="76">
        <v>15.4</v>
      </c>
      <c r="G211" s="76">
        <v>88.6</v>
      </c>
      <c r="H211" s="79">
        <v>2.4E-2</v>
      </c>
      <c r="I211" s="79">
        <v>0.05</v>
      </c>
      <c r="J211" s="79">
        <v>1.2E-2</v>
      </c>
      <c r="K211" s="79">
        <v>0.23400000000000001</v>
      </c>
      <c r="L211" s="79">
        <v>5.72</v>
      </c>
      <c r="M211" s="79">
        <v>13.5</v>
      </c>
      <c r="N211" s="79">
        <v>3.22</v>
      </c>
      <c r="O211" s="79">
        <v>0.33600000000000002</v>
      </c>
    </row>
    <row r="212" spans="1:15" x14ac:dyDescent="0.25">
      <c r="A212" s="178" t="s">
        <v>139</v>
      </c>
      <c r="B212" s="21" t="s">
        <v>140</v>
      </c>
      <c r="C212" s="20">
        <v>100</v>
      </c>
      <c r="D212" s="13">
        <v>1.5</v>
      </c>
      <c r="E212" s="13">
        <v>0.5</v>
      </c>
      <c r="F212" s="13">
        <v>21</v>
      </c>
      <c r="G212" s="13">
        <v>96</v>
      </c>
      <c r="H212" s="24">
        <v>0.04</v>
      </c>
      <c r="I212" s="24">
        <v>10</v>
      </c>
      <c r="J212" s="24">
        <v>0</v>
      </c>
      <c r="K212" s="24">
        <v>0.4</v>
      </c>
      <c r="L212" s="24">
        <v>8</v>
      </c>
      <c r="M212" s="24">
        <v>28</v>
      </c>
      <c r="N212" s="24">
        <v>42</v>
      </c>
      <c r="O212" s="24">
        <v>0.6</v>
      </c>
    </row>
    <row r="213" spans="1:15" x14ac:dyDescent="0.25">
      <c r="A213" s="64"/>
      <c r="B213" s="67" t="s">
        <v>46</v>
      </c>
      <c r="C213" s="76">
        <f t="shared" ref="C213:O213" si="30">SUM(C209:C212)</f>
        <v>500</v>
      </c>
      <c r="D213" s="76">
        <f t="shared" si="30"/>
        <v>16.439999999999998</v>
      </c>
      <c r="E213" s="76">
        <f t="shared" si="30"/>
        <v>17.87</v>
      </c>
      <c r="F213" s="76">
        <f t="shared" si="30"/>
        <v>80.650000000000006</v>
      </c>
      <c r="G213" s="76">
        <f t="shared" si="30"/>
        <v>551.45000000000005</v>
      </c>
      <c r="H213" s="76">
        <f t="shared" si="30"/>
        <v>0.18</v>
      </c>
      <c r="I213" s="76">
        <f t="shared" si="30"/>
        <v>11.778</v>
      </c>
      <c r="J213" s="76">
        <f t="shared" si="30"/>
        <v>0.11600000000000001</v>
      </c>
      <c r="K213" s="76">
        <f t="shared" si="30"/>
        <v>1.4410000000000003</v>
      </c>
      <c r="L213" s="76">
        <f t="shared" si="30"/>
        <v>352.78000000000003</v>
      </c>
      <c r="M213" s="76">
        <f t="shared" si="30"/>
        <v>299.154</v>
      </c>
      <c r="N213" s="76">
        <f t="shared" si="30"/>
        <v>80.697000000000003</v>
      </c>
      <c r="O213" s="76">
        <f t="shared" si="30"/>
        <v>2.33</v>
      </c>
    </row>
    <row r="214" spans="1:15" x14ac:dyDescent="0.25">
      <c r="A214" s="188" t="s">
        <v>26</v>
      </c>
      <c r="B214" s="188"/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</row>
    <row r="215" spans="1:15" ht="25.5" x14ac:dyDescent="0.25">
      <c r="A215" s="175">
        <v>71</v>
      </c>
      <c r="B215" s="176" t="s">
        <v>133</v>
      </c>
      <c r="C215" s="177">
        <v>60</v>
      </c>
      <c r="D215" s="100">
        <v>0.66</v>
      </c>
      <c r="E215" s="100">
        <v>0.12</v>
      </c>
      <c r="F215" s="100">
        <v>2.2799999999999998</v>
      </c>
      <c r="G215" s="100">
        <v>13.2</v>
      </c>
      <c r="H215" s="101">
        <v>3.5999999999999997E-2</v>
      </c>
      <c r="I215" s="101">
        <v>10.5</v>
      </c>
      <c r="J215" s="101">
        <v>0</v>
      </c>
      <c r="K215" s="101">
        <v>0.42</v>
      </c>
      <c r="L215" s="101">
        <v>8.4</v>
      </c>
      <c r="M215" s="101">
        <v>15.6</v>
      </c>
      <c r="N215" s="101">
        <v>12</v>
      </c>
      <c r="O215" s="101">
        <v>0.54</v>
      </c>
    </row>
    <row r="216" spans="1:15" ht="25.5" x14ac:dyDescent="0.25">
      <c r="A216" s="127">
        <v>96</v>
      </c>
      <c r="B216" s="129" t="s">
        <v>27</v>
      </c>
      <c r="C216" s="127">
        <v>260</v>
      </c>
      <c r="D216" s="11">
        <v>2.2799999999999998</v>
      </c>
      <c r="E216" s="11">
        <v>6.59</v>
      </c>
      <c r="F216" s="11">
        <v>15.84</v>
      </c>
      <c r="G216" s="11">
        <v>137.43</v>
      </c>
      <c r="H216" s="128">
        <v>9.2999999999999999E-2</v>
      </c>
      <c r="I216" s="128">
        <v>8.42</v>
      </c>
      <c r="J216" s="128">
        <v>0.01</v>
      </c>
      <c r="K216" s="128">
        <v>2.3530000000000002</v>
      </c>
      <c r="L216" s="128">
        <v>37.950000000000003</v>
      </c>
      <c r="M216" s="128">
        <v>62.83</v>
      </c>
      <c r="N216" s="128">
        <v>25.08</v>
      </c>
      <c r="O216" s="128">
        <v>0.95</v>
      </c>
    </row>
    <row r="217" spans="1:15" x14ac:dyDescent="0.25">
      <c r="A217" s="85">
        <v>291</v>
      </c>
      <c r="B217" s="86" t="s">
        <v>137</v>
      </c>
      <c r="C217" s="87">
        <v>150</v>
      </c>
      <c r="D217" s="146">
        <v>13.91</v>
      </c>
      <c r="E217" s="146">
        <v>8.0500000000000007</v>
      </c>
      <c r="F217" s="146">
        <v>27.34</v>
      </c>
      <c r="G217" s="146">
        <v>237</v>
      </c>
      <c r="H217" s="147">
        <v>0.11</v>
      </c>
      <c r="I217" s="147">
        <v>4.5199999999999996</v>
      </c>
      <c r="J217" s="147">
        <v>3.9E-2</v>
      </c>
      <c r="K217" s="147">
        <v>0.56000000000000005</v>
      </c>
      <c r="L217" s="147">
        <v>34.76</v>
      </c>
      <c r="M217" s="147">
        <v>149.1</v>
      </c>
      <c r="N217" s="147">
        <v>40.450000000000003</v>
      </c>
      <c r="O217" s="147">
        <v>39</v>
      </c>
    </row>
    <row r="218" spans="1:15" x14ac:dyDescent="0.25">
      <c r="A218" s="171">
        <v>349</v>
      </c>
      <c r="B218" s="21" t="s">
        <v>28</v>
      </c>
      <c r="C218" s="20">
        <v>200</v>
      </c>
      <c r="D218" s="13">
        <v>0.66</v>
      </c>
      <c r="E218" s="13">
        <v>0.09</v>
      </c>
      <c r="F218" s="13">
        <v>32.01</v>
      </c>
      <c r="G218" s="13">
        <v>132.80000000000001</v>
      </c>
      <c r="H218" s="24">
        <v>0.02</v>
      </c>
      <c r="I218" s="24">
        <v>0.73</v>
      </c>
      <c r="J218" s="24">
        <v>0</v>
      </c>
      <c r="K218" s="24">
        <v>0.51</v>
      </c>
      <c r="L218" s="24">
        <v>32.479999999999997</v>
      </c>
      <c r="M218" s="24">
        <v>23.44</v>
      </c>
      <c r="N218" s="24">
        <v>17.46</v>
      </c>
      <c r="O218" s="24">
        <v>0.7</v>
      </c>
    </row>
    <row r="219" spans="1:15" ht="38.25" x14ac:dyDescent="0.25">
      <c r="A219" s="97" t="s">
        <v>93</v>
      </c>
      <c r="B219" s="39" t="s">
        <v>71</v>
      </c>
      <c r="C219" s="119">
        <v>40</v>
      </c>
      <c r="D219" s="130">
        <v>4.8</v>
      </c>
      <c r="E219" s="130">
        <v>0.52</v>
      </c>
      <c r="F219" s="130">
        <v>22.2</v>
      </c>
      <c r="G219" s="130">
        <v>103</v>
      </c>
      <c r="H219" s="121">
        <v>6.3E-2</v>
      </c>
      <c r="I219" s="121">
        <v>0</v>
      </c>
      <c r="J219" s="121">
        <v>0</v>
      </c>
      <c r="K219" s="121">
        <v>0</v>
      </c>
      <c r="L219" s="121">
        <v>10.92</v>
      </c>
      <c r="M219" s="121">
        <v>34.86</v>
      </c>
      <c r="N219" s="121">
        <v>14.7</v>
      </c>
      <c r="O219" s="121">
        <v>0.67</v>
      </c>
    </row>
    <row r="220" spans="1:15" x14ac:dyDescent="0.25">
      <c r="A220" s="22"/>
      <c r="B220" s="171" t="s">
        <v>47</v>
      </c>
      <c r="C220" s="18">
        <f t="shared" ref="C220:O220" si="31">SUM(C215:C219)</f>
        <v>710</v>
      </c>
      <c r="D220" s="13">
        <f t="shared" si="31"/>
        <v>22.310000000000002</v>
      </c>
      <c r="E220" s="13">
        <f t="shared" si="31"/>
        <v>15.370000000000001</v>
      </c>
      <c r="F220" s="13">
        <f t="shared" si="31"/>
        <v>99.67</v>
      </c>
      <c r="G220" s="13">
        <f t="shared" si="31"/>
        <v>623.43000000000006</v>
      </c>
      <c r="H220" s="24">
        <f t="shared" si="31"/>
        <v>0.32200000000000001</v>
      </c>
      <c r="I220" s="24">
        <f t="shared" si="31"/>
        <v>24.17</v>
      </c>
      <c r="J220" s="24">
        <f t="shared" si="31"/>
        <v>4.9000000000000002E-2</v>
      </c>
      <c r="K220" s="24">
        <f t="shared" si="31"/>
        <v>3.843</v>
      </c>
      <c r="L220" s="24">
        <f t="shared" si="31"/>
        <v>124.51</v>
      </c>
      <c r="M220" s="24">
        <f t="shared" si="31"/>
        <v>285.83</v>
      </c>
      <c r="N220" s="24">
        <f t="shared" si="31"/>
        <v>109.69000000000001</v>
      </c>
      <c r="O220" s="24">
        <f t="shared" si="31"/>
        <v>41.860000000000007</v>
      </c>
    </row>
    <row r="221" spans="1:15" x14ac:dyDescent="0.25">
      <c r="A221" s="22"/>
      <c r="B221" s="70" t="s">
        <v>48</v>
      </c>
      <c r="C221" s="18">
        <f t="shared" ref="C221:O221" si="32">C213+C220</f>
        <v>1210</v>
      </c>
      <c r="D221" s="13">
        <f t="shared" si="32"/>
        <v>38.75</v>
      </c>
      <c r="E221" s="13">
        <f t="shared" si="32"/>
        <v>33.24</v>
      </c>
      <c r="F221" s="13">
        <f t="shared" si="32"/>
        <v>180.32</v>
      </c>
      <c r="G221" s="13">
        <f t="shared" si="32"/>
        <v>1174.8800000000001</v>
      </c>
      <c r="H221" s="24">
        <f t="shared" si="32"/>
        <v>0.502</v>
      </c>
      <c r="I221" s="24">
        <f t="shared" si="32"/>
        <v>35.948</v>
      </c>
      <c r="J221" s="24">
        <f t="shared" si="32"/>
        <v>0.16500000000000001</v>
      </c>
      <c r="K221" s="24">
        <f t="shared" si="32"/>
        <v>5.2840000000000007</v>
      </c>
      <c r="L221" s="24">
        <f t="shared" si="32"/>
        <v>477.29</v>
      </c>
      <c r="M221" s="24">
        <f t="shared" si="32"/>
        <v>584.98399999999992</v>
      </c>
      <c r="N221" s="24">
        <f t="shared" si="32"/>
        <v>190.387</v>
      </c>
      <c r="O221" s="24">
        <f t="shared" si="32"/>
        <v>44.190000000000005</v>
      </c>
    </row>
    <row r="222" spans="1:15" x14ac:dyDescent="0.25">
      <c r="A222" s="189" t="s">
        <v>129</v>
      </c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</row>
    <row r="223" spans="1:15" x14ac:dyDescent="0.25">
      <c r="A223" s="190" t="s">
        <v>49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</row>
    <row r="224" spans="1:15" x14ac:dyDescent="0.25">
      <c r="A224" s="195" t="s">
        <v>20</v>
      </c>
      <c r="B224" s="193" t="s">
        <v>19</v>
      </c>
      <c r="C224" s="187" t="s">
        <v>4</v>
      </c>
      <c r="D224" s="187" t="s">
        <v>5</v>
      </c>
      <c r="E224" s="187" t="s">
        <v>6</v>
      </c>
      <c r="F224" s="187" t="s">
        <v>7</v>
      </c>
      <c r="G224" s="187" t="s">
        <v>8</v>
      </c>
      <c r="H224" s="187" t="s">
        <v>9</v>
      </c>
      <c r="I224" s="187"/>
      <c r="J224" s="187"/>
      <c r="K224" s="187"/>
      <c r="L224" s="187" t="s">
        <v>10</v>
      </c>
      <c r="M224" s="187"/>
      <c r="N224" s="187"/>
      <c r="O224" s="187"/>
    </row>
    <row r="225" spans="1:15" x14ac:dyDescent="0.25">
      <c r="A225" s="196"/>
      <c r="B225" s="193"/>
      <c r="C225" s="187"/>
      <c r="D225" s="187"/>
      <c r="E225" s="187"/>
      <c r="F225" s="187"/>
      <c r="G225" s="187"/>
      <c r="H225" s="172" t="s">
        <v>11</v>
      </c>
      <c r="I225" s="172" t="s">
        <v>12</v>
      </c>
      <c r="J225" s="172" t="s">
        <v>13</v>
      </c>
      <c r="K225" s="172" t="s">
        <v>14</v>
      </c>
      <c r="L225" s="172" t="s">
        <v>15</v>
      </c>
      <c r="M225" s="172" t="s">
        <v>16</v>
      </c>
      <c r="N225" s="172" t="s">
        <v>17</v>
      </c>
      <c r="O225" s="172" t="s">
        <v>18</v>
      </c>
    </row>
    <row r="226" spans="1:15" ht="38.25" x14ac:dyDescent="0.25">
      <c r="A226" s="76" t="s">
        <v>69</v>
      </c>
      <c r="B226" s="80" t="s">
        <v>87</v>
      </c>
      <c r="C226" s="84">
        <v>150</v>
      </c>
      <c r="D226" s="84">
        <v>20.77</v>
      </c>
      <c r="E226" s="84">
        <v>14.12</v>
      </c>
      <c r="F226" s="84">
        <v>29.72</v>
      </c>
      <c r="G226" s="84">
        <v>328.68</v>
      </c>
      <c r="H226" s="84">
        <v>0.107</v>
      </c>
      <c r="I226" s="84">
        <v>0.69599999999999995</v>
      </c>
      <c r="J226" s="84">
        <v>8.5000000000000006E-2</v>
      </c>
      <c r="K226" s="84">
        <v>0.64800000000000002</v>
      </c>
      <c r="L226" s="84">
        <v>197.364</v>
      </c>
      <c r="M226" s="84">
        <v>262.06799999999998</v>
      </c>
      <c r="N226" s="84">
        <v>33.636000000000003</v>
      </c>
      <c r="O226" s="84">
        <v>1.302</v>
      </c>
    </row>
    <row r="227" spans="1:15" ht="25.5" x14ac:dyDescent="0.25">
      <c r="A227" s="171" t="s">
        <v>44</v>
      </c>
      <c r="B227" s="21" t="s">
        <v>89</v>
      </c>
      <c r="C227" s="20">
        <v>222</v>
      </c>
      <c r="D227" s="13">
        <v>0.13</v>
      </c>
      <c r="E227" s="13">
        <v>0.02</v>
      </c>
      <c r="F227" s="13">
        <v>15.2</v>
      </c>
      <c r="G227" s="13">
        <v>62</v>
      </c>
      <c r="H227" s="24">
        <v>0</v>
      </c>
      <c r="I227" s="24">
        <v>2.83</v>
      </c>
      <c r="J227" s="24">
        <v>0</v>
      </c>
      <c r="K227" s="24">
        <v>0.01</v>
      </c>
      <c r="L227" s="24">
        <v>14.2</v>
      </c>
      <c r="M227" s="24">
        <v>4.4000000000000004</v>
      </c>
      <c r="N227" s="24">
        <v>2.4</v>
      </c>
      <c r="O227" s="24">
        <v>0.36</v>
      </c>
    </row>
    <row r="228" spans="1:15" x14ac:dyDescent="0.25">
      <c r="A228" s="171" t="s">
        <v>141</v>
      </c>
      <c r="B228" s="21" t="s">
        <v>142</v>
      </c>
      <c r="C228" s="20">
        <v>200</v>
      </c>
      <c r="D228" s="13">
        <v>1.5</v>
      </c>
      <c r="E228" s="13">
        <v>0.5</v>
      </c>
      <c r="F228" s="13">
        <v>21</v>
      </c>
      <c r="G228" s="13">
        <v>96</v>
      </c>
      <c r="H228" s="24">
        <v>0.04</v>
      </c>
      <c r="I228" s="24">
        <v>10</v>
      </c>
      <c r="J228" s="24">
        <v>0</v>
      </c>
      <c r="K228" s="24">
        <v>0.4</v>
      </c>
      <c r="L228" s="24">
        <v>8</v>
      </c>
      <c r="M228" s="24">
        <v>28</v>
      </c>
      <c r="N228" s="24">
        <v>42</v>
      </c>
      <c r="O228" s="24">
        <v>0.6</v>
      </c>
    </row>
    <row r="229" spans="1:15" x14ac:dyDescent="0.25">
      <c r="A229" s="76"/>
      <c r="B229" s="66" t="s">
        <v>46</v>
      </c>
      <c r="C229" s="59">
        <f t="shared" ref="C229:O229" si="33">SUM(C226:C228)</f>
        <v>572</v>
      </c>
      <c r="D229" s="59">
        <f t="shared" si="33"/>
        <v>22.4</v>
      </c>
      <c r="E229" s="59">
        <f t="shared" si="33"/>
        <v>14.639999999999999</v>
      </c>
      <c r="F229" s="59">
        <f t="shared" si="33"/>
        <v>65.92</v>
      </c>
      <c r="G229" s="59">
        <f t="shared" si="33"/>
        <v>486.68</v>
      </c>
      <c r="H229" s="59">
        <f t="shared" si="33"/>
        <v>0.14699999999999999</v>
      </c>
      <c r="I229" s="59">
        <f t="shared" si="33"/>
        <v>13.526</v>
      </c>
      <c r="J229" s="59">
        <f t="shared" si="33"/>
        <v>8.5000000000000006E-2</v>
      </c>
      <c r="K229" s="59">
        <f t="shared" si="33"/>
        <v>1.0580000000000001</v>
      </c>
      <c r="L229" s="59">
        <f t="shared" si="33"/>
        <v>219.56399999999999</v>
      </c>
      <c r="M229" s="59">
        <f t="shared" si="33"/>
        <v>294.46799999999996</v>
      </c>
      <c r="N229" s="59">
        <f t="shared" si="33"/>
        <v>78.036000000000001</v>
      </c>
      <c r="O229" s="59">
        <f t="shared" si="33"/>
        <v>2.262</v>
      </c>
    </row>
    <row r="230" spans="1:15" x14ac:dyDescent="0.25">
      <c r="A230" s="194" t="s">
        <v>26</v>
      </c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</row>
    <row r="231" spans="1:15" ht="25.5" x14ac:dyDescent="0.25">
      <c r="A231" s="174">
        <v>24</v>
      </c>
      <c r="B231" s="60" t="s">
        <v>132</v>
      </c>
      <c r="C231" s="20">
        <v>60</v>
      </c>
      <c r="D231" s="31">
        <v>0.56999999999999995</v>
      </c>
      <c r="E231" s="31">
        <v>3.65</v>
      </c>
      <c r="F231" s="31">
        <v>2.06</v>
      </c>
      <c r="G231" s="31">
        <v>43.68</v>
      </c>
      <c r="H231" s="121">
        <v>2.3E-2</v>
      </c>
      <c r="I231" s="121">
        <v>5.6619999999999999</v>
      </c>
      <c r="J231" s="121">
        <v>0</v>
      </c>
      <c r="K231" s="121">
        <v>0.29099999999999998</v>
      </c>
      <c r="L231" s="121">
        <v>16.309999999999999</v>
      </c>
      <c r="M231" s="121">
        <v>18.061</v>
      </c>
      <c r="N231" s="121">
        <v>9.9039999999999999</v>
      </c>
      <c r="O231" s="121">
        <v>0.45800000000000002</v>
      </c>
    </row>
    <row r="232" spans="1:15" ht="25.5" x14ac:dyDescent="0.25">
      <c r="A232" s="8">
        <v>82</v>
      </c>
      <c r="B232" s="7" t="s">
        <v>29</v>
      </c>
      <c r="C232" s="16">
        <v>260</v>
      </c>
      <c r="D232" s="11">
        <v>2.06</v>
      </c>
      <c r="E232" s="11">
        <v>6.42</v>
      </c>
      <c r="F232" s="11">
        <v>11.29</v>
      </c>
      <c r="G232" s="11">
        <v>119.95</v>
      </c>
      <c r="H232" s="23">
        <v>5.2999999999999999E-2</v>
      </c>
      <c r="I232" s="23">
        <v>10.72</v>
      </c>
      <c r="J232" s="23">
        <v>0.01</v>
      </c>
      <c r="K232" s="23">
        <v>2.403</v>
      </c>
      <c r="L232" s="23">
        <v>58.53</v>
      </c>
      <c r="M232" s="23">
        <v>55.506</v>
      </c>
      <c r="N232" s="23">
        <v>27.03</v>
      </c>
      <c r="O232" s="23">
        <v>1.25</v>
      </c>
    </row>
    <row r="233" spans="1:15" ht="25.5" x14ac:dyDescent="0.25">
      <c r="A233" s="97" t="s">
        <v>86</v>
      </c>
      <c r="B233" s="40" t="s">
        <v>65</v>
      </c>
      <c r="C233" s="36">
        <v>90</v>
      </c>
      <c r="D233" s="37">
        <v>6.61</v>
      </c>
      <c r="E233" s="37">
        <v>15.11</v>
      </c>
      <c r="F233" s="37">
        <v>10.210000000000001</v>
      </c>
      <c r="G233" s="37">
        <v>206.98</v>
      </c>
      <c r="H233" s="38">
        <v>0.187</v>
      </c>
      <c r="I233" s="38">
        <v>0.65100000000000002</v>
      </c>
      <c r="J233" s="38">
        <v>0.01</v>
      </c>
      <c r="K233" s="38">
        <v>2.0019999999999998</v>
      </c>
      <c r="L233" s="38">
        <v>15.77</v>
      </c>
      <c r="M233" s="38">
        <v>79.59</v>
      </c>
      <c r="N233" s="38">
        <v>15.365</v>
      </c>
      <c r="O233" s="38">
        <v>0.8</v>
      </c>
    </row>
    <row r="234" spans="1:15" x14ac:dyDescent="0.25">
      <c r="A234" s="6">
        <v>302</v>
      </c>
      <c r="B234" s="14" t="s">
        <v>73</v>
      </c>
      <c r="C234" s="20">
        <v>150</v>
      </c>
      <c r="D234" s="13">
        <v>8.6</v>
      </c>
      <c r="E234" s="13">
        <v>6.09</v>
      </c>
      <c r="F234" s="13">
        <v>38.64</v>
      </c>
      <c r="G234" s="13">
        <v>243.75</v>
      </c>
      <c r="H234" s="24">
        <v>0.21</v>
      </c>
      <c r="I234" s="24">
        <v>0</v>
      </c>
      <c r="J234" s="24">
        <v>0</v>
      </c>
      <c r="K234" s="24">
        <v>0.61</v>
      </c>
      <c r="L234" s="24">
        <v>14.82</v>
      </c>
      <c r="M234" s="24">
        <v>203.93</v>
      </c>
      <c r="N234" s="24">
        <v>135.83000000000001</v>
      </c>
      <c r="O234" s="24">
        <v>4.46</v>
      </c>
    </row>
    <row r="235" spans="1:15" x14ac:dyDescent="0.25">
      <c r="A235" s="98">
        <v>342</v>
      </c>
      <c r="B235" s="28" t="s">
        <v>58</v>
      </c>
      <c r="C235" s="25">
        <v>200</v>
      </c>
      <c r="D235" s="26">
        <v>0.16</v>
      </c>
      <c r="E235" s="26">
        <v>0.16</v>
      </c>
      <c r="F235" s="26">
        <v>27.88</v>
      </c>
      <c r="G235" s="26">
        <v>114.6</v>
      </c>
      <c r="H235" s="27">
        <v>1.2E-2</v>
      </c>
      <c r="I235" s="27">
        <v>0.9</v>
      </c>
      <c r="J235" s="27">
        <v>0</v>
      </c>
      <c r="K235" s="27">
        <v>0.16</v>
      </c>
      <c r="L235" s="27">
        <v>14.18</v>
      </c>
      <c r="M235" s="27">
        <v>4.4000000000000004</v>
      </c>
      <c r="N235" s="27">
        <v>5.14</v>
      </c>
      <c r="O235" s="27">
        <v>0.95</v>
      </c>
    </row>
    <row r="236" spans="1:15" ht="38.25" x14ac:dyDescent="0.25">
      <c r="A236" s="97" t="s">
        <v>93</v>
      </c>
      <c r="B236" s="39" t="s">
        <v>71</v>
      </c>
      <c r="C236" s="119">
        <v>40</v>
      </c>
      <c r="D236" s="130">
        <v>4.8</v>
      </c>
      <c r="E236" s="130">
        <v>0.52</v>
      </c>
      <c r="F236" s="130">
        <v>22.2</v>
      </c>
      <c r="G236" s="130">
        <v>103</v>
      </c>
      <c r="H236" s="121">
        <v>6.3E-2</v>
      </c>
      <c r="I236" s="121">
        <v>0</v>
      </c>
      <c r="J236" s="121">
        <v>0</v>
      </c>
      <c r="K236" s="121">
        <v>0</v>
      </c>
      <c r="L236" s="121">
        <v>10.92</v>
      </c>
      <c r="M236" s="121">
        <v>34.86</v>
      </c>
      <c r="N236" s="121">
        <v>14.7</v>
      </c>
      <c r="O236" s="121">
        <v>0.67</v>
      </c>
    </row>
    <row r="237" spans="1:15" x14ac:dyDescent="0.25">
      <c r="A237" s="22"/>
      <c r="B237" s="65" t="s">
        <v>47</v>
      </c>
      <c r="C237" s="18">
        <f>SUM(C231:C236)</f>
        <v>800</v>
      </c>
      <c r="D237" s="89">
        <f t="shared" ref="D237:O237" si="34">SUM(D231:D236)</f>
        <v>22.8</v>
      </c>
      <c r="E237" s="89">
        <f t="shared" si="34"/>
        <v>31.95</v>
      </c>
      <c r="F237" s="89">
        <f t="shared" si="34"/>
        <v>112.28</v>
      </c>
      <c r="G237" s="89">
        <f t="shared" si="34"/>
        <v>831.96</v>
      </c>
      <c r="H237" s="90">
        <f t="shared" si="34"/>
        <v>0.54800000000000004</v>
      </c>
      <c r="I237" s="90">
        <f t="shared" si="34"/>
        <v>17.933</v>
      </c>
      <c r="J237" s="90">
        <f t="shared" si="34"/>
        <v>0.02</v>
      </c>
      <c r="K237" s="90">
        <f t="shared" si="34"/>
        <v>5.4660000000000002</v>
      </c>
      <c r="L237" s="90">
        <f t="shared" si="34"/>
        <v>130.53</v>
      </c>
      <c r="M237" s="90">
        <f t="shared" si="34"/>
        <v>396.34699999999998</v>
      </c>
      <c r="N237" s="90">
        <f t="shared" si="34"/>
        <v>207.96899999999999</v>
      </c>
      <c r="O237" s="90">
        <f t="shared" si="34"/>
        <v>8.588000000000001</v>
      </c>
    </row>
    <row r="238" spans="1:15" x14ac:dyDescent="0.25">
      <c r="A238" s="22"/>
      <c r="B238" s="70" t="s">
        <v>48</v>
      </c>
      <c r="C238" s="73">
        <f t="shared" ref="C238:O238" si="35">C229+C237</f>
        <v>1372</v>
      </c>
      <c r="D238" s="74">
        <f t="shared" si="35"/>
        <v>45.2</v>
      </c>
      <c r="E238" s="74">
        <f t="shared" si="35"/>
        <v>46.589999999999996</v>
      </c>
      <c r="F238" s="74">
        <f t="shared" si="35"/>
        <v>178.2</v>
      </c>
      <c r="G238" s="74">
        <f t="shared" si="35"/>
        <v>1318.64</v>
      </c>
      <c r="H238" s="75">
        <f t="shared" si="35"/>
        <v>0.69500000000000006</v>
      </c>
      <c r="I238" s="75">
        <f t="shared" si="35"/>
        <v>31.459</v>
      </c>
      <c r="J238" s="75">
        <f t="shared" si="35"/>
        <v>0.10500000000000001</v>
      </c>
      <c r="K238" s="75">
        <f t="shared" si="35"/>
        <v>6.524</v>
      </c>
      <c r="L238" s="75">
        <f t="shared" si="35"/>
        <v>350.09399999999999</v>
      </c>
      <c r="M238" s="75">
        <f t="shared" si="35"/>
        <v>690.81499999999994</v>
      </c>
      <c r="N238" s="75">
        <f t="shared" si="35"/>
        <v>286.005</v>
      </c>
      <c r="O238" s="75">
        <f t="shared" si="35"/>
        <v>10.850000000000001</v>
      </c>
    </row>
    <row r="239" spans="1:15" x14ac:dyDescent="0.25">
      <c r="A239" s="189" t="s">
        <v>128</v>
      </c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</row>
    <row r="240" spans="1:15" x14ac:dyDescent="0.25">
      <c r="A240" s="188" t="s">
        <v>49</v>
      </c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s="188"/>
    </row>
    <row r="241" spans="1:15" x14ac:dyDescent="0.25">
      <c r="A241" s="195" t="s">
        <v>20</v>
      </c>
      <c r="B241" s="193" t="s">
        <v>19</v>
      </c>
      <c r="C241" s="187" t="s">
        <v>4</v>
      </c>
      <c r="D241" s="187" t="s">
        <v>5</v>
      </c>
      <c r="E241" s="187" t="s">
        <v>6</v>
      </c>
      <c r="F241" s="187" t="s">
        <v>7</v>
      </c>
      <c r="G241" s="187" t="s">
        <v>8</v>
      </c>
      <c r="H241" s="187" t="s">
        <v>9</v>
      </c>
      <c r="I241" s="187"/>
      <c r="J241" s="187"/>
      <c r="K241" s="187"/>
      <c r="L241" s="187" t="s">
        <v>10</v>
      </c>
      <c r="M241" s="187"/>
      <c r="N241" s="187"/>
      <c r="O241" s="187"/>
    </row>
    <row r="242" spans="1:15" x14ac:dyDescent="0.25">
      <c r="A242" s="199"/>
      <c r="B242" s="200"/>
      <c r="C242" s="195"/>
      <c r="D242" s="195"/>
      <c r="E242" s="195"/>
      <c r="F242" s="195"/>
      <c r="G242" s="195"/>
      <c r="H242" s="173" t="s">
        <v>11</v>
      </c>
      <c r="I242" s="173" t="s">
        <v>12</v>
      </c>
      <c r="J242" s="173" t="s">
        <v>13</v>
      </c>
      <c r="K242" s="173" t="s">
        <v>14</v>
      </c>
      <c r="L242" s="173" t="s">
        <v>15</v>
      </c>
      <c r="M242" s="173" t="s">
        <v>16</v>
      </c>
      <c r="N242" s="173" t="s">
        <v>17</v>
      </c>
      <c r="O242" s="173" t="s">
        <v>18</v>
      </c>
    </row>
    <row r="243" spans="1:15" ht="25.5" x14ac:dyDescent="0.25">
      <c r="A243" s="64">
        <v>173</v>
      </c>
      <c r="B243" s="65" t="s">
        <v>144</v>
      </c>
      <c r="C243" s="64">
        <v>210</v>
      </c>
      <c r="D243" s="68">
        <v>7.32</v>
      </c>
      <c r="E243" s="68">
        <v>12.03</v>
      </c>
      <c r="F243" s="68">
        <v>33.33</v>
      </c>
      <c r="G243" s="68">
        <v>272.14</v>
      </c>
      <c r="H243" s="69">
        <v>0.159</v>
      </c>
      <c r="I243" s="69">
        <v>0.85</v>
      </c>
      <c r="J243" s="69">
        <v>5.0999999999999997E-2</v>
      </c>
      <c r="K243" s="69">
        <v>0.55500000000000005</v>
      </c>
      <c r="L243" s="69">
        <v>132.65799999999999</v>
      </c>
      <c r="M243" s="69">
        <v>208.297</v>
      </c>
      <c r="N243" s="69">
        <v>62.725999999999999</v>
      </c>
      <c r="O243" s="69">
        <v>1.5329999999999999</v>
      </c>
    </row>
    <row r="244" spans="1:15" x14ac:dyDescent="0.25">
      <c r="A244" s="66">
        <v>15</v>
      </c>
      <c r="B244" s="67" t="s">
        <v>45</v>
      </c>
      <c r="C244" s="64">
        <v>15</v>
      </c>
      <c r="D244" s="13">
        <v>3.48</v>
      </c>
      <c r="E244" s="13">
        <v>4.43</v>
      </c>
      <c r="F244" s="13">
        <v>0</v>
      </c>
      <c r="G244" s="13">
        <v>54</v>
      </c>
      <c r="H244" s="13">
        <v>5.0000000000000001E-3</v>
      </c>
      <c r="I244" s="13">
        <v>0.105</v>
      </c>
      <c r="J244" s="13">
        <v>3.9E-2</v>
      </c>
      <c r="K244" s="13">
        <v>7.4999999999999997E-2</v>
      </c>
      <c r="L244" s="13">
        <v>132</v>
      </c>
      <c r="M244" s="13">
        <v>75</v>
      </c>
      <c r="N244" s="13">
        <v>5.25</v>
      </c>
      <c r="O244" s="13">
        <v>0.15</v>
      </c>
    </row>
    <row r="245" spans="1:15" x14ac:dyDescent="0.25">
      <c r="A245" s="97" t="s">
        <v>93</v>
      </c>
      <c r="B245" s="67" t="s">
        <v>43</v>
      </c>
      <c r="C245" s="64">
        <v>30</v>
      </c>
      <c r="D245" s="62">
        <v>2.31</v>
      </c>
      <c r="E245" s="62">
        <v>0.54</v>
      </c>
      <c r="F245" s="62">
        <v>10.76</v>
      </c>
      <c r="G245" s="62">
        <v>55</v>
      </c>
      <c r="H245" s="63">
        <v>2.1999999999999999E-2</v>
      </c>
      <c r="I245" s="63">
        <v>0</v>
      </c>
      <c r="J245" s="63">
        <v>0</v>
      </c>
      <c r="K245" s="63">
        <v>0.34</v>
      </c>
      <c r="L245" s="63">
        <v>3.8</v>
      </c>
      <c r="M245" s="63">
        <v>13</v>
      </c>
      <c r="N245" s="63">
        <v>2.6</v>
      </c>
      <c r="O245" s="63">
        <v>0.24</v>
      </c>
    </row>
    <row r="246" spans="1:15" ht="25.5" x14ac:dyDescent="0.25">
      <c r="A246" s="148" t="s">
        <v>82</v>
      </c>
      <c r="B246" s="67" t="s">
        <v>51</v>
      </c>
      <c r="C246" s="64">
        <v>215</v>
      </c>
      <c r="D246" s="13">
        <v>7.0000000000000007E-2</v>
      </c>
      <c r="E246" s="13">
        <v>0.02</v>
      </c>
      <c r="F246" s="13">
        <v>15</v>
      </c>
      <c r="G246" s="13">
        <v>60</v>
      </c>
      <c r="H246" s="24">
        <v>0</v>
      </c>
      <c r="I246" s="24">
        <v>0.03</v>
      </c>
      <c r="J246" s="24">
        <v>0</v>
      </c>
      <c r="K246" s="24">
        <v>0</v>
      </c>
      <c r="L246" s="24">
        <v>11.1</v>
      </c>
      <c r="M246" s="24">
        <v>2.8</v>
      </c>
      <c r="N246" s="24">
        <v>1.4</v>
      </c>
      <c r="O246" s="24">
        <v>0.28000000000000003</v>
      </c>
    </row>
    <row r="247" spans="1:15" ht="25.5" x14ac:dyDescent="0.25">
      <c r="A247" s="179" t="s">
        <v>93</v>
      </c>
      <c r="B247" s="180" t="s">
        <v>143</v>
      </c>
      <c r="C247" s="179">
        <v>30</v>
      </c>
      <c r="D247" s="78">
        <v>1.6</v>
      </c>
      <c r="E247" s="76">
        <v>1.6</v>
      </c>
      <c r="F247" s="76">
        <v>21.35</v>
      </c>
      <c r="G247" s="76">
        <v>222.2</v>
      </c>
      <c r="H247" s="79">
        <v>0.05</v>
      </c>
      <c r="I247" s="79">
        <v>0.14000000000000001</v>
      </c>
      <c r="J247" s="76">
        <v>0.08</v>
      </c>
      <c r="K247" s="76">
        <v>0.67800000000000005</v>
      </c>
      <c r="L247" s="76">
        <v>184.98</v>
      </c>
      <c r="M247" s="76">
        <v>126.9</v>
      </c>
      <c r="N247" s="76">
        <v>12.7</v>
      </c>
      <c r="O247" s="76">
        <v>0.77400000000000002</v>
      </c>
    </row>
    <row r="248" spans="1:15" x14ac:dyDescent="0.25">
      <c r="A248" s="66"/>
      <c r="B248" s="67" t="s">
        <v>46</v>
      </c>
      <c r="C248" s="64">
        <f>SUM(C243:C247)</f>
        <v>500</v>
      </c>
      <c r="D248" s="68">
        <f t="shared" ref="D248:O248" si="36">SUM(D243:D247)</f>
        <v>14.780000000000001</v>
      </c>
      <c r="E248" s="68">
        <f t="shared" si="36"/>
        <v>18.62</v>
      </c>
      <c r="F248" s="68">
        <f t="shared" si="36"/>
        <v>80.44</v>
      </c>
      <c r="G248" s="68">
        <f t="shared" si="36"/>
        <v>663.33999999999992</v>
      </c>
      <c r="H248" s="69">
        <f t="shared" si="36"/>
        <v>0.23599999999999999</v>
      </c>
      <c r="I248" s="69">
        <f t="shared" si="36"/>
        <v>1.125</v>
      </c>
      <c r="J248" s="69">
        <f t="shared" si="36"/>
        <v>0.16999999999999998</v>
      </c>
      <c r="K248" s="69">
        <f t="shared" si="36"/>
        <v>1.6480000000000001</v>
      </c>
      <c r="L248" s="69">
        <f t="shared" si="36"/>
        <v>464.53800000000001</v>
      </c>
      <c r="M248" s="69">
        <f t="shared" si="36"/>
        <v>425.99700000000007</v>
      </c>
      <c r="N248" s="69">
        <f t="shared" si="36"/>
        <v>84.676000000000002</v>
      </c>
      <c r="O248" s="69">
        <f t="shared" si="36"/>
        <v>2.9769999999999999</v>
      </c>
    </row>
    <row r="249" spans="1:15" x14ac:dyDescent="0.25">
      <c r="A249" s="197" t="s">
        <v>26</v>
      </c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</row>
    <row r="250" spans="1:15" x14ac:dyDescent="0.25">
      <c r="A250" s="171">
        <v>20</v>
      </c>
      <c r="B250" s="21" t="s">
        <v>134</v>
      </c>
      <c r="C250" s="20">
        <v>60</v>
      </c>
      <c r="D250" s="13">
        <v>0.45</v>
      </c>
      <c r="E250" s="13">
        <v>3.61</v>
      </c>
      <c r="F250" s="13">
        <v>1.41</v>
      </c>
      <c r="G250" s="13">
        <v>39.96</v>
      </c>
      <c r="H250" s="24">
        <v>1.7000000000000001E-2</v>
      </c>
      <c r="I250" s="24">
        <v>2.8159999999999998</v>
      </c>
      <c r="J250" s="24">
        <v>0</v>
      </c>
      <c r="K250" s="24">
        <v>0.21299999999999999</v>
      </c>
      <c r="L250" s="24">
        <v>13.393000000000001</v>
      </c>
      <c r="M250" s="24">
        <v>21.594000000000001</v>
      </c>
      <c r="N250" s="24">
        <v>7.9119999999999999</v>
      </c>
      <c r="O250" s="24">
        <v>0.34399999999999997</v>
      </c>
    </row>
    <row r="251" spans="1:15" ht="25.5" x14ac:dyDescent="0.25">
      <c r="A251" s="47">
        <v>103</v>
      </c>
      <c r="B251" s="45" t="s">
        <v>36</v>
      </c>
      <c r="C251" s="48">
        <v>250</v>
      </c>
      <c r="D251" s="49">
        <v>2.69</v>
      </c>
      <c r="E251" s="49">
        <v>2.84</v>
      </c>
      <c r="F251" s="49">
        <v>17.46</v>
      </c>
      <c r="G251" s="49">
        <v>118.25</v>
      </c>
      <c r="H251" s="46">
        <v>0.113</v>
      </c>
      <c r="I251" s="46">
        <v>8.25</v>
      </c>
      <c r="J251" s="46">
        <v>0</v>
      </c>
      <c r="K251" s="46">
        <v>1.425</v>
      </c>
      <c r="L251" s="46">
        <v>29.2</v>
      </c>
      <c r="M251" s="46">
        <v>67.575000000000003</v>
      </c>
      <c r="N251" s="46">
        <v>27.274999999999999</v>
      </c>
      <c r="O251" s="46">
        <v>1.125</v>
      </c>
    </row>
    <row r="252" spans="1:15" ht="25.5" x14ac:dyDescent="0.25">
      <c r="A252" s="116" t="s">
        <v>66</v>
      </c>
      <c r="B252" s="41" t="s">
        <v>37</v>
      </c>
      <c r="C252" s="42">
        <v>90</v>
      </c>
      <c r="D252" s="43">
        <v>14.47</v>
      </c>
      <c r="E252" s="43">
        <v>17.47</v>
      </c>
      <c r="F252" s="43">
        <v>2.0499999999999998</v>
      </c>
      <c r="G252" s="43">
        <v>223.56</v>
      </c>
      <c r="H252" s="44">
        <v>7.0999999999999994E-2</v>
      </c>
      <c r="I252" s="44">
        <v>2.83</v>
      </c>
      <c r="J252" s="44">
        <v>7.0999999999999994E-2</v>
      </c>
      <c r="K252" s="44">
        <v>0.57399999999999995</v>
      </c>
      <c r="L252" s="44">
        <v>38.049999999999997</v>
      </c>
      <c r="M252" s="44">
        <v>154.63999999999999</v>
      </c>
      <c r="N252" s="44">
        <v>4.6079999999999997</v>
      </c>
      <c r="O252" s="44">
        <v>1.62</v>
      </c>
    </row>
    <row r="253" spans="1:15" x14ac:dyDescent="0.25">
      <c r="A253" s="97">
        <v>143</v>
      </c>
      <c r="B253" s="39" t="s">
        <v>38</v>
      </c>
      <c r="C253" s="30">
        <v>150</v>
      </c>
      <c r="D253" s="31">
        <v>2.6</v>
      </c>
      <c r="E253" s="31">
        <v>11.05</v>
      </c>
      <c r="F253" s="31">
        <v>12.8</v>
      </c>
      <c r="G253" s="31">
        <v>163.5</v>
      </c>
      <c r="H253" s="32">
        <v>0.09</v>
      </c>
      <c r="I253" s="32">
        <v>18.765000000000001</v>
      </c>
      <c r="J253" s="32">
        <v>3.9E-2</v>
      </c>
      <c r="K253" s="32">
        <v>2.9329999999999998</v>
      </c>
      <c r="L253" s="32">
        <v>53.94</v>
      </c>
      <c r="M253" s="32">
        <v>65.25</v>
      </c>
      <c r="N253" s="32">
        <v>24.39</v>
      </c>
      <c r="O253" s="32">
        <v>0.88500000000000001</v>
      </c>
    </row>
    <row r="254" spans="1:15" ht="25.5" x14ac:dyDescent="0.25">
      <c r="A254" s="98">
        <v>393</v>
      </c>
      <c r="B254" s="28" t="s">
        <v>57</v>
      </c>
      <c r="C254" s="25">
        <v>200</v>
      </c>
      <c r="D254" s="26">
        <v>0.3</v>
      </c>
      <c r="E254" s="26">
        <v>0.12</v>
      </c>
      <c r="F254" s="26">
        <v>22.15</v>
      </c>
      <c r="G254" s="26">
        <v>90.8</v>
      </c>
      <c r="H254" s="27">
        <v>8.0000000000000002E-3</v>
      </c>
      <c r="I254" s="27">
        <v>25.8</v>
      </c>
      <c r="J254" s="27">
        <v>0</v>
      </c>
      <c r="K254" s="27">
        <v>0.21</v>
      </c>
      <c r="L254" s="27">
        <v>19.18</v>
      </c>
      <c r="M254" s="27">
        <v>9.9</v>
      </c>
      <c r="N254" s="27">
        <v>9.3000000000000007</v>
      </c>
      <c r="O254" s="27">
        <v>0.45</v>
      </c>
    </row>
    <row r="255" spans="1:15" ht="38.25" x14ac:dyDescent="0.25">
      <c r="A255" s="97" t="s">
        <v>93</v>
      </c>
      <c r="B255" s="39" t="s">
        <v>71</v>
      </c>
      <c r="C255" s="119">
        <v>40</v>
      </c>
      <c r="D255" s="130">
        <v>4.8</v>
      </c>
      <c r="E255" s="130">
        <v>0.52</v>
      </c>
      <c r="F255" s="130">
        <v>22.2</v>
      </c>
      <c r="G255" s="130">
        <v>103</v>
      </c>
      <c r="H255" s="121">
        <v>6.3E-2</v>
      </c>
      <c r="I255" s="121">
        <v>0</v>
      </c>
      <c r="J255" s="121">
        <v>0</v>
      </c>
      <c r="K255" s="121">
        <v>0</v>
      </c>
      <c r="L255" s="121">
        <v>10.92</v>
      </c>
      <c r="M255" s="121">
        <v>34.86</v>
      </c>
      <c r="N255" s="121">
        <v>14.7</v>
      </c>
      <c r="O255" s="121">
        <v>0.67</v>
      </c>
    </row>
    <row r="256" spans="1:15" x14ac:dyDescent="0.25">
      <c r="A256" s="22"/>
      <c r="B256" s="65" t="s">
        <v>47</v>
      </c>
      <c r="C256" s="18">
        <f>SUM(C250:C255)</f>
        <v>790</v>
      </c>
      <c r="D256" s="89">
        <f t="shared" ref="D256:O256" si="37">SUM(D250:D255)</f>
        <v>25.310000000000002</v>
      </c>
      <c r="E256" s="89">
        <f t="shared" si="37"/>
        <v>35.61</v>
      </c>
      <c r="F256" s="89">
        <f t="shared" si="37"/>
        <v>78.069999999999993</v>
      </c>
      <c r="G256" s="89">
        <f t="shared" si="37"/>
        <v>739.06999999999994</v>
      </c>
      <c r="H256" s="90">
        <f t="shared" si="37"/>
        <v>0.36200000000000004</v>
      </c>
      <c r="I256" s="90">
        <f t="shared" si="37"/>
        <v>58.460999999999999</v>
      </c>
      <c r="J256" s="90">
        <f t="shared" si="37"/>
        <v>0.10999999999999999</v>
      </c>
      <c r="K256" s="90">
        <f t="shared" si="37"/>
        <v>5.3549999999999995</v>
      </c>
      <c r="L256" s="90">
        <f t="shared" si="37"/>
        <v>164.68299999999999</v>
      </c>
      <c r="M256" s="90">
        <f t="shared" si="37"/>
        <v>353.81899999999996</v>
      </c>
      <c r="N256" s="90">
        <f t="shared" si="37"/>
        <v>88.185000000000002</v>
      </c>
      <c r="O256" s="90">
        <f t="shared" si="37"/>
        <v>5.0940000000000003</v>
      </c>
    </row>
    <row r="257" spans="1:15" x14ac:dyDescent="0.25">
      <c r="A257" s="22"/>
      <c r="B257" s="70" t="s">
        <v>48</v>
      </c>
      <c r="C257" s="73">
        <f t="shared" ref="C257:O257" si="38">C248+C256</f>
        <v>1290</v>
      </c>
      <c r="D257" s="74">
        <f t="shared" si="38"/>
        <v>40.090000000000003</v>
      </c>
      <c r="E257" s="74">
        <f t="shared" si="38"/>
        <v>54.230000000000004</v>
      </c>
      <c r="F257" s="74">
        <f t="shared" si="38"/>
        <v>158.51</v>
      </c>
      <c r="G257" s="74">
        <f t="shared" si="38"/>
        <v>1402.4099999999999</v>
      </c>
      <c r="H257" s="75">
        <f t="shared" si="38"/>
        <v>0.59800000000000009</v>
      </c>
      <c r="I257" s="75">
        <f t="shared" si="38"/>
        <v>59.585999999999999</v>
      </c>
      <c r="J257" s="75">
        <f t="shared" si="38"/>
        <v>0.27999999999999997</v>
      </c>
      <c r="K257" s="75">
        <f t="shared" si="38"/>
        <v>7.0030000000000001</v>
      </c>
      <c r="L257" s="75">
        <f t="shared" si="38"/>
        <v>629.221</v>
      </c>
      <c r="M257" s="75">
        <f t="shared" si="38"/>
        <v>779.81600000000003</v>
      </c>
      <c r="N257" s="75">
        <f t="shared" si="38"/>
        <v>172.86099999999999</v>
      </c>
      <c r="O257" s="75">
        <f t="shared" si="38"/>
        <v>8.0709999999999997</v>
      </c>
    </row>
    <row r="258" spans="1:15" x14ac:dyDescent="0.25">
      <c r="A258" s="198" t="s">
        <v>130</v>
      </c>
      <c r="B258" s="198"/>
      <c r="C258" s="198"/>
      <c r="D258" s="198"/>
      <c r="E258" s="198"/>
      <c r="F258" s="198"/>
      <c r="G258" s="198"/>
      <c r="H258" s="198"/>
      <c r="I258" s="198"/>
      <c r="J258" s="198"/>
      <c r="K258" s="198"/>
      <c r="L258" s="198"/>
      <c r="M258" s="198"/>
      <c r="N258" s="198"/>
      <c r="O258" s="198"/>
    </row>
    <row r="259" spans="1:15" x14ac:dyDescent="0.25">
      <c r="A259" s="188" t="s">
        <v>49</v>
      </c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  <c r="L259" s="188"/>
      <c r="M259" s="188"/>
      <c r="N259" s="188"/>
      <c r="O259" s="188"/>
    </row>
    <row r="260" spans="1:15" x14ac:dyDescent="0.25">
      <c r="A260" s="195" t="s">
        <v>20</v>
      </c>
      <c r="B260" s="200" t="s">
        <v>19</v>
      </c>
      <c r="C260" s="195" t="s">
        <v>4</v>
      </c>
      <c r="D260" s="195" t="s">
        <v>5</v>
      </c>
      <c r="E260" s="195" t="s">
        <v>6</v>
      </c>
      <c r="F260" s="195" t="s">
        <v>7</v>
      </c>
      <c r="G260" s="195" t="s">
        <v>8</v>
      </c>
      <c r="H260" s="202" t="s">
        <v>9</v>
      </c>
      <c r="I260" s="203"/>
      <c r="J260" s="203"/>
      <c r="K260" s="204"/>
      <c r="L260" s="202" t="s">
        <v>10</v>
      </c>
      <c r="M260" s="203"/>
      <c r="N260" s="203"/>
      <c r="O260" s="204"/>
    </row>
    <row r="261" spans="1:15" x14ac:dyDescent="0.25">
      <c r="A261" s="196"/>
      <c r="B261" s="205"/>
      <c r="C261" s="196"/>
      <c r="D261" s="196"/>
      <c r="E261" s="196"/>
      <c r="F261" s="196"/>
      <c r="G261" s="196"/>
      <c r="H261" s="172" t="s">
        <v>11</v>
      </c>
      <c r="I261" s="172" t="s">
        <v>12</v>
      </c>
      <c r="J261" s="172" t="s">
        <v>13</v>
      </c>
      <c r="K261" s="172" t="s">
        <v>14</v>
      </c>
      <c r="L261" s="172" t="s">
        <v>15</v>
      </c>
      <c r="M261" s="172" t="s">
        <v>16</v>
      </c>
      <c r="N261" s="172" t="s">
        <v>17</v>
      </c>
      <c r="O261" s="172" t="s">
        <v>18</v>
      </c>
    </row>
    <row r="262" spans="1:15" ht="25.5" x14ac:dyDescent="0.25">
      <c r="A262" s="84">
        <v>204</v>
      </c>
      <c r="B262" s="122" t="s">
        <v>138</v>
      </c>
      <c r="C262" s="84">
        <v>150</v>
      </c>
      <c r="D262" s="95">
        <v>9.42</v>
      </c>
      <c r="E262" s="84">
        <v>11.51</v>
      </c>
      <c r="F262" s="84">
        <v>26.67</v>
      </c>
      <c r="G262" s="84">
        <v>248.25</v>
      </c>
      <c r="H262" s="96">
        <v>0.06</v>
      </c>
      <c r="I262" s="96">
        <v>0.14000000000000001</v>
      </c>
      <c r="J262" s="84">
        <v>0.08</v>
      </c>
      <c r="K262" s="84">
        <v>0.80700000000000005</v>
      </c>
      <c r="L262" s="84">
        <v>186.84</v>
      </c>
      <c r="M262" s="84">
        <v>133.09399999999999</v>
      </c>
      <c r="N262" s="84">
        <v>14.137</v>
      </c>
      <c r="O262" s="84">
        <v>0.91600000000000004</v>
      </c>
    </row>
    <row r="263" spans="1:15" ht="25.5" x14ac:dyDescent="0.25">
      <c r="A263" s="171" t="s">
        <v>44</v>
      </c>
      <c r="B263" s="21" t="s">
        <v>89</v>
      </c>
      <c r="C263" s="20">
        <v>222</v>
      </c>
      <c r="D263" s="13">
        <v>0.13</v>
      </c>
      <c r="E263" s="13">
        <v>0.02</v>
      </c>
      <c r="F263" s="13">
        <v>15.2</v>
      </c>
      <c r="G263" s="13">
        <v>62</v>
      </c>
      <c r="H263" s="24">
        <v>0</v>
      </c>
      <c r="I263" s="24">
        <v>2.83</v>
      </c>
      <c r="J263" s="24">
        <v>0</v>
      </c>
      <c r="K263" s="24">
        <v>0.01</v>
      </c>
      <c r="L263" s="24">
        <v>14.2</v>
      </c>
      <c r="M263" s="24">
        <v>4.4000000000000004</v>
      </c>
      <c r="N263" s="24">
        <v>2.4</v>
      </c>
      <c r="O263" s="24">
        <v>0.36</v>
      </c>
    </row>
    <row r="264" spans="1:15" ht="25.5" x14ac:dyDescent="0.25">
      <c r="A264" s="76">
        <v>1</v>
      </c>
      <c r="B264" s="80" t="s">
        <v>77</v>
      </c>
      <c r="C264" s="84">
        <v>40</v>
      </c>
      <c r="D264" s="84">
        <v>2.36</v>
      </c>
      <c r="E264" s="84">
        <v>7.49</v>
      </c>
      <c r="F264" s="84">
        <v>14.89</v>
      </c>
      <c r="G264" s="95">
        <v>136</v>
      </c>
      <c r="H264" s="84">
        <v>3.4000000000000002E-2</v>
      </c>
      <c r="I264" s="132">
        <v>0</v>
      </c>
      <c r="J264" s="96">
        <v>0.04</v>
      </c>
      <c r="K264" s="96">
        <v>0.44</v>
      </c>
      <c r="L264" s="95">
        <v>8.4</v>
      </c>
      <c r="M264" s="95">
        <v>22.5</v>
      </c>
      <c r="N264" s="96">
        <v>4.2</v>
      </c>
      <c r="O264" s="96">
        <v>0.35</v>
      </c>
    </row>
    <row r="265" spans="1:15" x14ac:dyDescent="0.25">
      <c r="A265" s="171" t="s">
        <v>139</v>
      </c>
      <c r="B265" s="21" t="s">
        <v>145</v>
      </c>
      <c r="C265" s="94">
        <v>100</v>
      </c>
      <c r="D265" s="31">
        <v>0.4</v>
      </c>
      <c r="E265" s="31">
        <v>0.4</v>
      </c>
      <c r="F265" s="31">
        <v>9.8000000000000007</v>
      </c>
      <c r="G265" s="31">
        <v>47</v>
      </c>
      <c r="H265" s="32">
        <v>0.03</v>
      </c>
      <c r="I265" s="32">
        <v>10</v>
      </c>
      <c r="J265" s="32">
        <v>0</v>
      </c>
      <c r="K265" s="32">
        <v>0.2</v>
      </c>
      <c r="L265" s="32">
        <v>16</v>
      </c>
      <c r="M265" s="32">
        <v>11</v>
      </c>
      <c r="N265" s="32">
        <v>9</v>
      </c>
      <c r="O265" s="32">
        <v>2.2000000000000002</v>
      </c>
    </row>
    <row r="266" spans="1:15" x14ac:dyDescent="0.25">
      <c r="A266" s="72"/>
      <c r="B266" s="67" t="s">
        <v>46</v>
      </c>
      <c r="C266" s="66">
        <f>SUM(C262:C265)</f>
        <v>512</v>
      </c>
      <c r="D266" s="81">
        <f t="shared" ref="D266:O266" si="39">SUM(D262:D265)</f>
        <v>12.31</v>
      </c>
      <c r="E266" s="81">
        <f t="shared" si="39"/>
        <v>19.419999999999998</v>
      </c>
      <c r="F266" s="81">
        <f t="shared" si="39"/>
        <v>66.56</v>
      </c>
      <c r="G266" s="81">
        <f t="shared" si="39"/>
        <v>493.25</v>
      </c>
      <c r="H266" s="82">
        <f t="shared" si="39"/>
        <v>0.124</v>
      </c>
      <c r="I266" s="82">
        <f t="shared" si="39"/>
        <v>12.97</v>
      </c>
      <c r="J266" s="82">
        <f t="shared" si="39"/>
        <v>0.12</v>
      </c>
      <c r="K266" s="82">
        <f t="shared" si="39"/>
        <v>1.4570000000000001</v>
      </c>
      <c r="L266" s="82">
        <f t="shared" si="39"/>
        <v>225.44</v>
      </c>
      <c r="M266" s="82">
        <f t="shared" si="39"/>
        <v>170.994</v>
      </c>
      <c r="N266" s="82">
        <f t="shared" si="39"/>
        <v>29.736999999999998</v>
      </c>
      <c r="O266" s="82">
        <f t="shared" si="39"/>
        <v>3.8260000000000001</v>
      </c>
    </row>
    <row r="267" spans="1:15" x14ac:dyDescent="0.25">
      <c r="A267" s="188" t="s">
        <v>26</v>
      </c>
      <c r="B267" s="188"/>
      <c r="C267" s="188"/>
      <c r="D267" s="188"/>
      <c r="E267" s="188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</row>
    <row r="268" spans="1:15" x14ac:dyDescent="0.25">
      <c r="A268" s="175">
        <v>45</v>
      </c>
      <c r="B268" s="176" t="s">
        <v>135</v>
      </c>
      <c r="C268" s="177">
        <v>60</v>
      </c>
      <c r="D268" s="100">
        <v>0.79</v>
      </c>
      <c r="E268" s="100">
        <v>1.95</v>
      </c>
      <c r="F268" s="100">
        <v>3.88</v>
      </c>
      <c r="G268" s="100">
        <v>36.24</v>
      </c>
      <c r="H268" s="101">
        <v>0.01</v>
      </c>
      <c r="I268" s="101">
        <v>10.26</v>
      </c>
      <c r="J268" s="101">
        <v>0</v>
      </c>
      <c r="K268" s="101">
        <v>5.03</v>
      </c>
      <c r="L268" s="101">
        <v>14.98</v>
      </c>
      <c r="M268" s="101">
        <v>16.98</v>
      </c>
      <c r="N268" s="101">
        <v>9.0500000000000007</v>
      </c>
      <c r="O268" s="101">
        <v>0.28000000000000003</v>
      </c>
    </row>
    <row r="269" spans="1:15" ht="31.15" customHeight="1" x14ac:dyDescent="0.25">
      <c r="A269" s="92">
        <v>88</v>
      </c>
      <c r="B269" s="93" t="s">
        <v>41</v>
      </c>
      <c r="C269" s="141">
        <v>260</v>
      </c>
      <c r="D269" s="142">
        <v>2.0299999999999998</v>
      </c>
      <c r="E269" s="142">
        <v>6.45</v>
      </c>
      <c r="F269" s="142">
        <v>10.199999999999999</v>
      </c>
      <c r="G269" s="142">
        <v>136</v>
      </c>
      <c r="H269" s="143">
        <v>6.3E-2</v>
      </c>
      <c r="I269" s="143">
        <v>15.82</v>
      </c>
      <c r="J269" s="143">
        <v>0.01</v>
      </c>
      <c r="K269" s="143">
        <v>2.3530000000000002</v>
      </c>
      <c r="L269" s="143">
        <v>58.05</v>
      </c>
      <c r="M269" s="143">
        <v>55.1</v>
      </c>
      <c r="N269" s="143">
        <v>23.03</v>
      </c>
      <c r="O269" s="143">
        <v>0.85</v>
      </c>
    </row>
    <row r="270" spans="1:15" ht="25.5" x14ac:dyDescent="0.25">
      <c r="A270" s="92">
        <v>229</v>
      </c>
      <c r="B270" s="123" t="s">
        <v>75</v>
      </c>
      <c r="C270" s="124">
        <v>100</v>
      </c>
      <c r="D270" s="125">
        <v>11.69</v>
      </c>
      <c r="E270" s="125">
        <v>6.31</v>
      </c>
      <c r="F270" s="125">
        <v>3.8</v>
      </c>
      <c r="G270" s="125">
        <v>123</v>
      </c>
      <c r="H270" s="126">
        <v>0.05</v>
      </c>
      <c r="I270" s="126">
        <v>4.0999999999999996</v>
      </c>
      <c r="J270" s="126">
        <v>2.4E-2</v>
      </c>
      <c r="K270" s="126">
        <v>2.84</v>
      </c>
      <c r="L270" s="126">
        <v>84.28</v>
      </c>
      <c r="M270" s="126">
        <v>57.97</v>
      </c>
      <c r="N270" s="126">
        <v>52.05</v>
      </c>
      <c r="O270" s="126">
        <v>0.73</v>
      </c>
    </row>
    <row r="271" spans="1:15" x14ac:dyDescent="0.25">
      <c r="A271" s="171">
        <v>312</v>
      </c>
      <c r="B271" s="21" t="s">
        <v>74</v>
      </c>
      <c r="C271" s="20">
        <v>150</v>
      </c>
      <c r="D271" s="13">
        <v>3.06</v>
      </c>
      <c r="E271" s="13">
        <v>4.8</v>
      </c>
      <c r="F271" s="13">
        <v>18.47</v>
      </c>
      <c r="G271" s="13">
        <v>137.25</v>
      </c>
      <c r="H271" s="24">
        <v>0.14000000000000001</v>
      </c>
      <c r="I271" s="24">
        <v>18.16</v>
      </c>
      <c r="J271" s="24">
        <v>0</v>
      </c>
      <c r="K271" s="24">
        <v>0.18</v>
      </c>
      <c r="L271" s="24">
        <v>36.979999999999997</v>
      </c>
      <c r="M271" s="24">
        <v>86.6</v>
      </c>
      <c r="N271" s="24">
        <v>27.75</v>
      </c>
      <c r="O271" s="24">
        <v>1.01</v>
      </c>
    </row>
    <row r="272" spans="1:15" x14ac:dyDescent="0.25">
      <c r="A272" s="171">
        <v>349</v>
      </c>
      <c r="B272" s="21" t="s">
        <v>28</v>
      </c>
      <c r="C272" s="20">
        <v>200</v>
      </c>
      <c r="D272" s="13">
        <v>0.66</v>
      </c>
      <c r="E272" s="13">
        <v>0.09</v>
      </c>
      <c r="F272" s="13">
        <v>32.01</v>
      </c>
      <c r="G272" s="13">
        <v>132.80000000000001</v>
      </c>
      <c r="H272" s="24">
        <v>0.02</v>
      </c>
      <c r="I272" s="24">
        <v>0.73</v>
      </c>
      <c r="J272" s="24">
        <v>0</v>
      </c>
      <c r="K272" s="24">
        <v>0.51</v>
      </c>
      <c r="L272" s="24">
        <v>32.479999999999997</v>
      </c>
      <c r="M272" s="24">
        <v>23.44</v>
      </c>
      <c r="N272" s="24">
        <v>17.46</v>
      </c>
      <c r="O272" s="24">
        <v>0.7</v>
      </c>
    </row>
    <row r="273" spans="1:15" x14ac:dyDescent="0.25">
      <c r="A273" s="97" t="s">
        <v>93</v>
      </c>
      <c r="B273" s="67" t="s">
        <v>43</v>
      </c>
      <c r="C273" s="64">
        <v>18</v>
      </c>
      <c r="D273" s="62">
        <v>1.39</v>
      </c>
      <c r="E273" s="62">
        <v>0.5</v>
      </c>
      <c r="F273" s="62">
        <v>9.1</v>
      </c>
      <c r="G273" s="62">
        <v>48.3</v>
      </c>
      <c r="H273" s="63">
        <v>1.2999999999999999E-2</v>
      </c>
      <c r="I273" s="63">
        <v>0</v>
      </c>
      <c r="J273" s="63">
        <v>0</v>
      </c>
      <c r="K273" s="63">
        <v>0.2</v>
      </c>
      <c r="L273" s="63">
        <v>2.2799999999999998</v>
      </c>
      <c r="M273" s="63">
        <v>7.8</v>
      </c>
      <c r="N273" s="63">
        <v>1.56</v>
      </c>
      <c r="O273" s="63">
        <v>0.14399999999999999</v>
      </c>
    </row>
    <row r="274" spans="1:15" ht="38.25" x14ac:dyDescent="0.25">
      <c r="A274" s="97" t="s">
        <v>93</v>
      </c>
      <c r="B274" s="39" t="s">
        <v>71</v>
      </c>
      <c r="C274" s="119">
        <v>40</v>
      </c>
      <c r="D274" s="120">
        <v>4.8</v>
      </c>
      <c r="E274" s="120">
        <v>0.52</v>
      </c>
      <c r="F274" s="120">
        <v>22.2</v>
      </c>
      <c r="G274" s="120">
        <v>103</v>
      </c>
      <c r="H274" s="121">
        <v>6.3E-2</v>
      </c>
      <c r="I274" s="121">
        <v>0</v>
      </c>
      <c r="J274" s="121">
        <v>0</v>
      </c>
      <c r="K274" s="121">
        <v>0</v>
      </c>
      <c r="L274" s="121">
        <v>10.92</v>
      </c>
      <c r="M274" s="121">
        <v>34.86</v>
      </c>
      <c r="N274" s="121">
        <v>14.7</v>
      </c>
      <c r="O274" s="121">
        <v>0.67</v>
      </c>
    </row>
    <row r="275" spans="1:15" x14ac:dyDescent="0.25">
      <c r="A275" s="22"/>
      <c r="B275" s="65" t="s">
        <v>47</v>
      </c>
      <c r="C275" s="18">
        <f t="shared" ref="C275:O275" si="40">SUM(C268:C274)</f>
        <v>828</v>
      </c>
      <c r="D275" s="89">
        <f t="shared" si="40"/>
        <v>24.42</v>
      </c>
      <c r="E275" s="89">
        <f t="shared" si="40"/>
        <v>20.62</v>
      </c>
      <c r="F275" s="89">
        <f t="shared" si="40"/>
        <v>99.659999999999982</v>
      </c>
      <c r="G275" s="89">
        <f t="shared" si="40"/>
        <v>716.58999999999992</v>
      </c>
      <c r="H275" s="90">
        <f t="shared" si="40"/>
        <v>0.35900000000000004</v>
      </c>
      <c r="I275" s="90">
        <f t="shared" si="40"/>
        <v>49.07</v>
      </c>
      <c r="J275" s="90">
        <f t="shared" si="40"/>
        <v>3.4000000000000002E-2</v>
      </c>
      <c r="K275" s="90">
        <f t="shared" si="40"/>
        <v>11.113</v>
      </c>
      <c r="L275" s="90">
        <f t="shared" si="40"/>
        <v>239.96999999999997</v>
      </c>
      <c r="M275" s="90">
        <f t="shared" si="40"/>
        <v>282.75</v>
      </c>
      <c r="N275" s="90">
        <f t="shared" si="40"/>
        <v>145.6</v>
      </c>
      <c r="O275" s="90">
        <f t="shared" si="40"/>
        <v>4.3840000000000003</v>
      </c>
    </row>
    <row r="276" spans="1:15" x14ac:dyDescent="0.25">
      <c r="A276" s="22"/>
      <c r="B276" s="70" t="s">
        <v>48</v>
      </c>
      <c r="C276" s="73">
        <f t="shared" ref="C276:O276" si="41">C266+C275</f>
        <v>1340</v>
      </c>
      <c r="D276" s="74">
        <f t="shared" si="41"/>
        <v>36.730000000000004</v>
      </c>
      <c r="E276" s="74">
        <f t="shared" si="41"/>
        <v>40.04</v>
      </c>
      <c r="F276" s="74">
        <f t="shared" si="41"/>
        <v>166.21999999999997</v>
      </c>
      <c r="G276" s="74">
        <f t="shared" si="41"/>
        <v>1209.8399999999999</v>
      </c>
      <c r="H276" s="75">
        <f t="shared" si="41"/>
        <v>0.48300000000000004</v>
      </c>
      <c r="I276" s="75">
        <f t="shared" si="41"/>
        <v>62.04</v>
      </c>
      <c r="J276" s="75">
        <f t="shared" si="41"/>
        <v>0.154</v>
      </c>
      <c r="K276" s="75">
        <f t="shared" si="41"/>
        <v>12.57</v>
      </c>
      <c r="L276" s="75">
        <f t="shared" si="41"/>
        <v>465.40999999999997</v>
      </c>
      <c r="M276" s="75">
        <f t="shared" si="41"/>
        <v>453.74400000000003</v>
      </c>
      <c r="N276" s="75">
        <f t="shared" si="41"/>
        <v>175.33699999999999</v>
      </c>
      <c r="O276" s="75">
        <f t="shared" si="41"/>
        <v>8.2100000000000009</v>
      </c>
    </row>
    <row r="277" spans="1:15" x14ac:dyDescent="0.25">
      <c r="A277" s="198" t="s">
        <v>131</v>
      </c>
      <c r="B277" s="198"/>
      <c r="C277" s="198"/>
      <c r="D277" s="198"/>
      <c r="E277" s="198"/>
      <c r="F277" s="198"/>
      <c r="G277" s="198"/>
      <c r="H277" s="198"/>
      <c r="I277" s="198"/>
      <c r="J277" s="198"/>
      <c r="K277" s="198"/>
      <c r="L277" s="198"/>
      <c r="M277" s="198"/>
      <c r="N277" s="198"/>
      <c r="O277" s="198"/>
    </row>
    <row r="278" spans="1:15" x14ac:dyDescent="0.25">
      <c r="A278" s="188" t="s">
        <v>49</v>
      </c>
      <c r="B278" s="188"/>
      <c r="C278" s="188"/>
      <c r="D278" s="188"/>
      <c r="E278" s="188"/>
      <c r="F278" s="188"/>
      <c r="G278" s="188"/>
      <c r="H278" s="188"/>
      <c r="I278" s="188"/>
      <c r="J278" s="188"/>
      <c r="K278" s="188"/>
      <c r="L278" s="188"/>
      <c r="M278" s="188"/>
      <c r="N278" s="188"/>
      <c r="O278" s="188"/>
    </row>
    <row r="279" spans="1:15" x14ac:dyDescent="0.25">
      <c r="A279" s="195" t="s">
        <v>20</v>
      </c>
      <c r="B279" s="193" t="s">
        <v>19</v>
      </c>
      <c r="C279" s="187" t="s">
        <v>4</v>
      </c>
      <c r="D279" s="187" t="s">
        <v>5</v>
      </c>
      <c r="E279" s="187" t="s">
        <v>6</v>
      </c>
      <c r="F279" s="187" t="s">
        <v>7</v>
      </c>
      <c r="G279" s="187" t="s">
        <v>8</v>
      </c>
      <c r="H279" s="187" t="s">
        <v>9</v>
      </c>
      <c r="I279" s="187"/>
      <c r="J279" s="187"/>
      <c r="K279" s="187"/>
      <c r="L279" s="187" t="s">
        <v>10</v>
      </c>
      <c r="M279" s="187"/>
      <c r="N279" s="187"/>
      <c r="O279" s="187"/>
    </row>
    <row r="280" spans="1:15" x14ac:dyDescent="0.25">
      <c r="A280" s="196"/>
      <c r="B280" s="193"/>
      <c r="C280" s="187"/>
      <c r="D280" s="187"/>
      <c r="E280" s="187"/>
      <c r="F280" s="187"/>
      <c r="G280" s="187"/>
      <c r="H280" s="172" t="s">
        <v>11</v>
      </c>
      <c r="I280" s="172" t="s">
        <v>12</v>
      </c>
      <c r="J280" s="172" t="s">
        <v>13</v>
      </c>
      <c r="K280" s="172" t="s">
        <v>14</v>
      </c>
      <c r="L280" s="172" t="s">
        <v>15</v>
      </c>
      <c r="M280" s="172" t="s">
        <v>16</v>
      </c>
      <c r="N280" s="172" t="s">
        <v>17</v>
      </c>
      <c r="O280" s="172" t="s">
        <v>18</v>
      </c>
    </row>
    <row r="281" spans="1:15" ht="25.5" x14ac:dyDescent="0.25">
      <c r="A281" s="83">
        <v>174</v>
      </c>
      <c r="B281" s="65" t="s">
        <v>146</v>
      </c>
      <c r="C281" s="64">
        <v>210</v>
      </c>
      <c r="D281" s="64">
        <v>5.33</v>
      </c>
      <c r="E281" s="64">
        <v>3.24</v>
      </c>
      <c r="F281" s="64">
        <v>38.54</v>
      </c>
      <c r="G281" s="64">
        <v>252</v>
      </c>
      <c r="H281" s="64">
        <v>5.3999999999999999E-2</v>
      </c>
      <c r="I281" s="64">
        <v>0.86399999999999999</v>
      </c>
      <c r="J281" s="64">
        <v>1.2999999999999999E-2</v>
      </c>
      <c r="K281" s="64">
        <v>0.108</v>
      </c>
      <c r="L281" s="64">
        <v>115.443</v>
      </c>
      <c r="M281" s="64">
        <v>138.99600000000001</v>
      </c>
      <c r="N281" s="64">
        <v>32.814</v>
      </c>
      <c r="O281" s="64">
        <v>0.52200000000000002</v>
      </c>
    </row>
    <row r="282" spans="1:15" x14ac:dyDescent="0.25">
      <c r="A282" s="171" t="s">
        <v>81</v>
      </c>
      <c r="B282" s="10" t="s">
        <v>52</v>
      </c>
      <c r="C282" s="58">
        <v>215</v>
      </c>
      <c r="D282" s="13">
        <v>7.0000000000000007E-2</v>
      </c>
      <c r="E282" s="13">
        <v>0.02</v>
      </c>
      <c r="F282" s="13">
        <v>15</v>
      </c>
      <c r="G282" s="13">
        <v>60</v>
      </c>
      <c r="H282" s="24">
        <v>0</v>
      </c>
      <c r="I282" s="24">
        <v>0.03</v>
      </c>
      <c r="J282" s="24">
        <v>0</v>
      </c>
      <c r="K282" s="24">
        <v>0</v>
      </c>
      <c r="L282" s="24">
        <v>11.1</v>
      </c>
      <c r="M282" s="24">
        <v>2.8</v>
      </c>
      <c r="N282" s="24">
        <v>1.4</v>
      </c>
      <c r="O282" s="24">
        <v>0.28000000000000003</v>
      </c>
    </row>
    <row r="283" spans="1:15" ht="25.5" x14ac:dyDescent="0.25">
      <c r="A283" s="76">
        <v>2</v>
      </c>
      <c r="B283" s="80" t="s">
        <v>72</v>
      </c>
      <c r="C283" s="76">
        <v>50</v>
      </c>
      <c r="D283" s="78">
        <v>1.44</v>
      </c>
      <c r="E283" s="76">
        <v>2.3199999999999998</v>
      </c>
      <c r="F283" s="76">
        <v>15.4</v>
      </c>
      <c r="G283" s="76">
        <v>88.6</v>
      </c>
      <c r="H283" s="79">
        <v>2.4E-2</v>
      </c>
      <c r="I283" s="79">
        <v>0.05</v>
      </c>
      <c r="J283" s="79">
        <v>1.2E-2</v>
      </c>
      <c r="K283" s="79">
        <v>0.23400000000000001</v>
      </c>
      <c r="L283" s="79">
        <v>5.72</v>
      </c>
      <c r="M283" s="79">
        <v>13.5</v>
      </c>
      <c r="N283" s="79">
        <v>3.22</v>
      </c>
      <c r="O283" s="79">
        <v>0.33600000000000002</v>
      </c>
    </row>
    <row r="284" spans="1:15" ht="25.5" x14ac:dyDescent="0.25">
      <c r="A284" s="179" t="s">
        <v>93</v>
      </c>
      <c r="B284" s="180" t="s">
        <v>143</v>
      </c>
      <c r="C284" s="179">
        <v>30</v>
      </c>
      <c r="D284" s="78">
        <v>1.9</v>
      </c>
      <c r="E284" s="76">
        <v>5.4</v>
      </c>
      <c r="F284" s="76">
        <v>19.8</v>
      </c>
      <c r="G284" s="76">
        <v>135</v>
      </c>
      <c r="H284" s="79">
        <v>0.08</v>
      </c>
      <c r="I284" s="79">
        <v>0.15</v>
      </c>
      <c r="J284" s="76">
        <v>2E-3</v>
      </c>
      <c r="K284" s="76">
        <v>7.8E-2</v>
      </c>
      <c r="L284" s="76">
        <v>11.1</v>
      </c>
      <c r="M284" s="76">
        <v>41.4</v>
      </c>
      <c r="N284" s="76">
        <v>9.9</v>
      </c>
      <c r="O284" s="76">
        <v>0.77400000000000002</v>
      </c>
    </row>
    <row r="285" spans="1:15" x14ac:dyDescent="0.25">
      <c r="A285" s="72"/>
      <c r="B285" s="67" t="s">
        <v>46</v>
      </c>
      <c r="C285" s="66">
        <f t="shared" ref="C285:O285" si="42">SUM(C281:C284)</f>
        <v>505</v>
      </c>
      <c r="D285" s="66">
        <f t="shared" si="42"/>
        <v>8.74</v>
      </c>
      <c r="E285" s="66">
        <f t="shared" si="42"/>
        <v>10.98</v>
      </c>
      <c r="F285" s="66">
        <f t="shared" si="42"/>
        <v>88.74</v>
      </c>
      <c r="G285" s="81">
        <f t="shared" si="42"/>
        <v>535.6</v>
      </c>
      <c r="H285" s="82">
        <f t="shared" si="42"/>
        <v>0.158</v>
      </c>
      <c r="I285" s="82">
        <f t="shared" si="42"/>
        <v>1.0940000000000001</v>
      </c>
      <c r="J285" s="82">
        <f t="shared" si="42"/>
        <v>2.7000000000000003E-2</v>
      </c>
      <c r="K285" s="82">
        <f t="shared" si="42"/>
        <v>0.42000000000000004</v>
      </c>
      <c r="L285" s="82">
        <f t="shared" si="42"/>
        <v>143.363</v>
      </c>
      <c r="M285" s="82">
        <f t="shared" si="42"/>
        <v>196.69600000000003</v>
      </c>
      <c r="N285" s="82">
        <f t="shared" si="42"/>
        <v>47.333999999999996</v>
      </c>
      <c r="O285" s="82">
        <f t="shared" si="42"/>
        <v>1.9120000000000001</v>
      </c>
    </row>
    <row r="286" spans="1:15" x14ac:dyDescent="0.25">
      <c r="A286" s="188" t="s">
        <v>26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</row>
    <row r="287" spans="1:15" ht="25.5" x14ac:dyDescent="0.25">
      <c r="A287" s="175">
        <v>71</v>
      </c>
      <c r="B287" s="176" t="s">
        <v>133</v>
      </c>
      <c r="C287" s="177">
        <v>60</v>
      </c>
      <c r="D287" s="100">
        <v>0.66</v>
      </c>
      <c r="E287" s="100">
        <v>0.12</v>
      </c>
      <c r="F287" s="100">
        <v>2.2799999999999998</v>
      </c>
      <c r="G287" s="100">
        <v>13.2</v>
      </c>
      <c r="H287" s="101">
        <v>3.5999999999999997E-2</v>
      </c>
      <c r="I287" s="101">
        <v>10.5</v>
      </c>
      <c r="J287" s="101">
        <v>0</v>
      </c>
      <c r="K287" s="101">
        <v>0.42</v>
      </c>
      <c r="L287" s="101">
        <v>8.4</v>
      </c>
      <c r="M287" s="101">
        <v>15.6</v>
      </c>
      <c r="N287" s="101">
        <v>12</v>
      </c>
      <c r="O287" s="101">
        <v>0.54</v>
      </c>
    </row>
    <row r="288" spans="1:15" x14ac:dyDescent="0.25">
      <c r="A288" s="33">
        <v>102</v>
      </c>
      <c r="B288" s="29" t="s">
        <v>35</v>
      </c>
      <c r="C288" s="34">
        <v>250</v>
      </c>
      <c r="D288" s="35">
        <v>5.49</v>
      </c>
      <c r="E288" s="35">
        <v>5.27</v>
      </c>
      <c r="F288" s="35">
        <v>16.54</v>
      </c>
      <c r="G288" s="35">
        <v>148.25</v>
      </c>
      <c r="H288" s="32">
        <v>0.22800000000000001</v>
      </c>
      <c r="I288" s="32">
        <v>5.8250000000000002</v>
      </c>
      <c r="J288" s="32">
        <v>0</v>
      </c>
      <c r="K288" s="32">
        <v>2.4249999999999998</v>
      </c>
      <c r="L288" s="32">
        <v>5.8250000000000002</v>
      </c>
      <c r="M288" s="32">
        <v>88.1</v>
      </c>
      <c r="N288" s="32">
        <v>35.575000000000003</v>
      </c>
      <c r="O288" s="32">
        <v>2.0499999999999998</v>
      </c>
    </row>
    <row r="289" spans="1:15" ht="25.5" x14ac:dyDescent="0.25">
      <c r="A289" s="8" t="s">
        <v>85</v>
      </c>
      <c r="B289" s="9" t="s">
        <v>53</v>
      </c>
      <c r="C289" s="17">
        <v>90</v>
      </c>
      <c r="D289" s="12">
        <v>7.79</v>
      </c>
      <c r="E289" s="12">
        <v>17.27</v>
      </c>
      <c r="F289" s="12">
        <v>9.9</v>
      </c>
      <c r="G289" s="12">
        <v>203.96</v>
      </c>
      <c r="H289" s="19">
        <v>0.22600000000000001</v>
      </c>
      <c r="I289" s="19">
        <v>2.968</v>
      </c>
      <c r="J289" s="19">
        <v>0.01</v>
      </c>
      <c r="K289" s="19">
        <v>2.1659999999999999</v>
      </c>
      <c r="L289" s="19">
        <v>14.23</v>
      </c>
      <c r="M289" s="19">
        <v>99.51</v>
      </c>
      <c r="N289" s="19">
        <v>22.08</v>
      </c>
      <c r="O289" s="19">
        <v>1.296</v>
      </c>
    </row>
    <row r="290" spans="1:15" x14ac:dyDescent="0.25">
      <c r="A290" s="171">
        <v>309</v>
      </c>
      <c r="B290" s="21" t="s">
        <v>76</v>
      </c>
      <c r="C290" s="20">
        <v>150</v>
      </c>
      <c r="D290" s="13">
        <v>5.52</v>
      </c>
      <c r="E290" s="13">
        <v>4.5199999999999996</v>
      </c>
      <c r="F290" s="13">
        <v>26.45</v>
      </c>
      <c r="G290" s="13">
        <v>168.45</v>
      </c>
      <c r="H290" s="24">
        <v>0.06</v>
      </c>
      <c r="I290" s="24">
        <v>0</v>
      </c>
      <c r="J290" s="24">
        <v>0</v>
      </c>
      <c r="K290" s="24">
        <v>0.97</v>
      </c>
      <c r="L290" s="24">
        <v>4.8600000000000003</v>
      </c>
      <c r="M290" s="24">
        <v>37.17</v>
      </c>
      <c r="N290" s="24">
        <v>21.12</v>
      </c>
      <c r="O290" s="24">
        <v>1.1100000000000001</v>
      </c>
    </row>
    <row r="291" spans="1:15" ht="25.5" x14ac:dyDescent="0.25">
      <c r="A291" s="171" t="s">
        <v>59</v>
      </c>
      <c r="B291" s="21" t="s">
        <v>67</v>
      </c>
      <c r="C291" s="20">
        <v>200</v>
      </c>
      <c r="D291" s="13">
        <v>0</v>
      </c>
      <c r="E291" s="13">
        <v>0</v>
      </c>
      <c r="F291" s="13">
        <v>26</v>
      </c>
      <c r="G291" s="13">
        <v>105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</row>
    <row r="292" spans="1:15" ht="38.25" x14ac:dyDescent="0.25">
      <c r="A292" s="97" t="s">
        <v>93</v>
      </c>
      <c r="B292" s="39" t="s">
        <v>71</v>
      </c>
      <c r="C292" s="119">
        <v>40</v>
      </c>
      <c r="D292" s="130">
        <v>4.8</v>
      </c>
      <c r="E292" s="130">
        <v>0.52</v>
      </c>
      <c r="F292" s="130">
        <v>22.2</v>
      </c>
      <c r="G292" s="130">
        <v>103</v>
      </c>
      <c r="H292" s="121">
        <v>6.3E-2</v>
      </c>
      <c r="I292" s="121">
        <v>0</v>
      </c>
      <c r="J292" s="121">
        <v>0</v>
      </c>
      <c r="K292" s="121">
        <v>0</v>
      </c>
      <c r="L292" s="121">
        <v>10.92</v>
      </c>
      <c r="M292" s="121">
        <v>34.86</v>
      </c>
      <c r="N292" s="121">
        <v>14.7</v>
      </c>
      <c r="O292" s="121">
        <v>0.67</v>
      </c>
    </row>
    <row r="293" spans="1:15" x14ac:dyDescent="0.25">
      <c r="A293" s="22"/>
      <c r="B293" s="65" t="s">
        <v>47</v>
      </c>
      <c r="C293" s="18">
        <f>SUM(C287:C292)</f>
        <v>790</v>
      </c>
      <c r="D293" s="89">
        <f t="shared" ref="D293:O293" si="43">SUM(D287:D292)</f>
        <v>24.26</v>
      </c>
      <c r="E293" s="89">
        <f t="shared" si="43"/>
        <v>27.7</v>
      </c>
      <c r="F293" s="89">
        <f t="shared" si="43"/>
        <v>103.37</v>
      </c>
      <c r="G293" s="89">
        <f t="shared" si="43"/>
        <v>741.8599999999999</v>
      </c>
      <c r="H293" s="90">
        <f t="shared" si="43"/>
        <v>0.61299999999999999</v>
      </c>
      <c r="I293" s="90">
        <f t="shared" si="43"/>
        <v>19.292999999999999</v>
      </c>
      <c r="J293" s="90">
        <f t="shared" si="43"/>
        <v>0.01</v>
      </c>
      <c r="K293" s="90">
        <f t="shared" si="43"/>
        <v>5.980999999999999</v>
      </c>
      <c r="L293" s="90">
        <f t="shared" si="43"/>
        <v>44.235000000000007</v>
      </c>
      <c r="M293" s="90">
        <f t="shared" si="43"/>
        <v>275.24</v>
      </c>
      <c r="N293" s="90">
        <f t="shared" si="43"/>
        <v>105.47500000000001</v>
      </c>
      <c r="O293" s="90">
        <f t="shared" si="43"/>
        <v>5.6660000000000004</v>
      </c>
    </row>
    <row r="294" spans="1:15" x14ac:dyDescent="0.25">
      <c r="A294" s="22"/>
      <c r="B294" s="70" t="s">
        <v>48</v>
      </c>
      <c r="C294" s="73">
        <f t="shared" ref="C294:O294" si="44">C285+C293</f>
        <v>1295</v>
      </c>
      <c r="D294" s="74">
        <f t="shared" si="44"/>
        <v>33</v>
      </c>
      <c r="E294" s="74">
        <f t="shared" si="44"/>
        <v>38.68</v>
      </c>
      <c r="F294" s="74">
        <f t="shared" si="44"/>
        <v>192.11</v>
      </c>
      <c r="G294" s="74">
        <f t="shared" si="44"/>
        <v>1277.46</v>
      </c>
      <c r="H294" s="75">
        <f t="shared" si="44"/>
        <v>0.77100000000000002</v>
      </c>
      <c r="I294" s="75">
        <f t="shared" si="44"/>
        <v>20.387</v>
      </c>
      <c r="J294" s="75">
        <f t="shared" si="44"/>
        <v>3.7000000000000005E-2</v>
      </c>
      <c r="K294" s="75">
        <f t="shared" si="44"/>
        <v>6.4009999999999989</v>
      </c>
      <c r="L294" s="75">
        <f t="shared" si="44"/>
        <v>187.59800000000001</v>
      </c>
      <c r="M294" s="75">
        <f t="shared" si="44"/>
        <v>471.93600000000004</v>
      </c>
      <c r="N294" s="75">
        <f t="shared" si="44"/>
        <v>152.809</v>
      </c>
      <c r="O294" s="75">
        <f t="shared" si="44"/>
        <v>7.5780000000000003</v>
      </c>
    </row>
    <row r="295" spans="1:15" x14ac:dyDescent="0.25">
      <c r="A295" s="110"/>
      <c r="B295" s="111"/>
      <c r="C295" s="112"/>
      <c r="D295" s="113"/>
      <c r="E295" s="113"/>
      <c r="F295" s="113"/>
      <c r="G295" s="113"/>
      <c r="H295" s="114"/>
      <c r="I295" s="114"/>
      <c r="J295" s="114"/>
      <c r="K295" s="114"/>
      <c r="L295" s="114"/>
      <c r="M295" s="114"/>
      <c r="N295" s="114"/>
      <c r="O295" s="114"/>
    </row>
    <row r="296" spans="1:15" x14ac:dyDescent="0.25">
      <c r="A296" s="110"/>
      <c r="B296" s="111"/>
      <c r="C296" s="112"/>
      <c r="D296" s="113"/>
      <c r="E296" s="113"/>
      <c r="F296" s="113"/>
      <c r="G296" s="113"/>
      <c r="H296" s="114"/>
      <c r="I296" s="114"/>
      <c r="J296" s="114"/>
      <c r="K296" s="114"/>
      <c r="L296" s="114"/>
      <c r="M296" s="114"/>
      <c r="N296" s="114"/>
      <c r="O296" s="114"/>
    </row>
    <row r="297" spans="1:15" ht="28.5" x14ac:dyDescent="0.25">
      <c r="A297" s="149" t="s">
        <v>94</v>
      </c>
      <c r="B297" s="150" t="s">
        <v>95</v>
      </c>
      <c r="C297" s="151" t="s">
        <v>113</v>
      </c>
      <c r="D297" s="152" t="s">
        <v>96</v>
      </c>
      <c r="E297" s="152" t="s">
        <v>97</v>
      </c>
      <c r="F297" s="152" t="s">
        <v>98</v>
      </c>
      <c r="G297" s="152" t="s">
        <v>99</v>
      </c>
      <c r="H297" s="152" t="s">
        <v>100</v>
      </c>
      <c r="I297" s="152" t="s">
        <v>101</v>
      </c>
      <c r="J297" s="152" t="s">
        <v>13</v>
      </c>
      <c r="K297" s="152" t="s">
        <v>14</v>
      </c>
      <c r="L297" s="152" t="s">
        <v>102</v>
      </c>
      <c r="M297" s="152" t="s">
        <v>103</v>
      </c>
      <c r="N297" s="152" t="s">
        <v>17</v>
      </c>
      <c r="O297" s="152" t="s">
        <v>18</v>
      </c>
    </row>
    <row r="298" spans="1:15" x14ac:dyDescent="0.25">
      <c r="A298" s="153">
        <v>1</v>
      </c>
      <c r="B298" s="154" t="s">
        <v>104</v>
      </c>
      <c r="C298" s="155">
        <f t="shared" ref="C298:O298" si="45">C36</f>
        <v>1210</v>
      </c>
      <c r="D298" s="156">
        <f t="shared" si="45"/>
        <v>38.75</v>
      </c>
      <c r="E298" s="156">
        <f t="shared" si="45"/>
        <v>33.24</v>
      </c>
      <c r="F298" s="156">
        <f t="shared" si="45"/>
        <v>180.32</v>
      </c>
      <c r="G298" s="156">
        <f t="shared" si="45"/>
        <v>1174.8800000000001</v>
      </c>
      <c r="H298" s="157">
        <f t="shared" si="45"/>
        <v>0.502</v>
      </c>
      <c r="I298" s="157">
        <f t="shared" si="45"/>
        <v>35.948</v>
      </c>
      <c r="J298" s="157">
        <f t="shared" si="45"/>
        <v>0.16500000000000001</v>
      </c>
      <c r="K298" s="157">
        <f t="shared" si="45"/>
        <v>5.2840000000000007</v>
      </c>
      <c r="L298" s="157">
        <f t="shared" si="45"/>
        <v>477.29</v>
      </c>
      <c r="M298" s="157">
        <f t="shared" si="45"/>
        <v>584.98399999999992</v>
      </c>
      <c r="N298" s="157">
        <f t="shared" si="45"/>
        <v>190.387</v>
      </c>
      <c r="O298" s="157">
        <f t="shared" si="45"/>
        <v>44.190000000000005</v>
      </c>
    </row>
    <row r="299" spans="1:15" x14ac:dyDescent="0.25">
      <c r="A299" s="153">
        <v>2</v>
      </c>
      <c r="B299" s="158" t="s">
        <v>105</v>
      </c>
      <c r="C299" s="159">
        <f t="shared" ref="C299:O299" si="46">C53</f>
        <v>1372</v>
      </c>
      <c r="D299" s="160">
        <f t="shared" si="46"/>
        <v>45.2</v>
      </c>
      <c r="E299" s="160">
        <f t="shared" si="46"/>
        <v>46.589999999999996</v>
      </c>
      <c r="F299" s="160">
        <f t="shared" si="46"/>
        <v>178.2</v>
      </c>
      <c r="G299" s="160">
        <f t="shared" si="46"/>
        <v>1318.64</v>
      </c>
      <c r="H299" s="161">
        <f t="shared" si="46"/>
        <v>0.69500000000000006</v>
      </c>
      <c r="I299" s="161">
        <f t="shared" si="46"/>
        <v>31.459</v>
      </c>
      <c r="J299" s="161">
        <f t="shared" si="46"/>
        <v>0.10500000000000001</v>
      </c>
      <c r="K299" s="161">
        <f t="shared" si="46"/>
        <v>6.524</v>
      </c>
      <c r="L299" s="161">
        <f t="shared" si="46"/>
        <v>350.09399999999999</v>
      </c>
      <c r="M299" s="161">
        <f t="shared" si="46"/>
        <v>690.81499999999994</v>
      </c>
      <c r="N299" s="161">
        <f t="shared" si="46"/>
        <v>286.005</v>
      </c>
      <c r="O299" s="161">
        <f t="shared" si="46"/>
        <v>10.850000000000001</v>
      </c>
    </row>
    <row r="300" spans="1:15" x14ac:dyDescent="0.25">
      <c r="A300" s="153">
        <v>3</v>
      </c>
      <c r="B300" s="154" t="s">
        <v>106</v>
      </c>
      <c r="C300" s="155">
        <f t="shared" ref="C300:O300" si="47">C72</f>
        <v>1290</v>
      </c>
      <c r="D300" s="156">
        <f t="shared" si="47"/>
        <v>40.090000000000003</v>
      </c>
      <c r="E300" s="156">
        <f t="shared" si="47"/>
        <v>54.230000000000004</v>
      </c>
      <c r="F300" s="156">
        <f t="shared" si="47"/>
        <v>158.51</v>
      </c>
      <c r="G300" s="156">
        <f t="shared" si="47"/>
        <v>1402.4099999999999</v>
      </c>
      <c r="H300" s="157">
        <f t="shared" si="47"/>
        <v>0.59800000000000009</v>
      </c>
      <c r="I300" s="157">
        <f t="shared" si="47"/>
        <v>59.585999999999999</v>
      </c>
      <c r="J300" s="157">
        <f t="shared" si="47"/>
        <v>0.27999999999999997</v>
      </c>
      <c r="K300" s="157">
        <f t="shared" si="47"/>
        <v>7.0030000000000001</v>
      </c>
      <c r="L300" s="157">
        <f t="shared" si="47"/>
        <v>629.221</v>
      </c>
      <c r="M300" s="157">
        <f t="shared" si="47"/>
        <v>779.81600000000003</v>
      </c>
      <c r="N300" s="157">
        <f t="shared" si="47"/>
        <v>172.86099999999999</v>
      </c>
      <c r="O300" s="157">
        <f t="shared" si="47"/>
        <v>8.0709999999999997</v>
      </c>
    </row>
    <row r="301" spans="1:15" x14ac:dyDescent="0.25">
      <c r="A301" s="153">
        <v>4</v>
      </c>
      <c r="B301" s="158" t="s">
        <v>107</v>
      </c>
      <c r="C301" s="159">
        <f t="shared" ref="C301:O301" si="48">C91</f>
        <v>1340</v>
      </c>
      <c r="D301" s="160">
        <f t="shared" si="48"/>
        <v>36.730000000000004</v>
      </c>
      <c r="E301" s="160">
        <f t="shared" si="48"/>
        <v>40.04</v>
      </c>
      <c r="F301" s="160">
        <f t="shared" si="48"/>
        <v>166.21999999999997</v>
      </c>
      <c r="G301" s="160">
        <f t="shared" si="48"/>
        <v>1209.8399999999999</v>
      </c>
      <c r="H301" s="161">
        <f t="shared" si="48"/>
        <v>0.48300000000000004</v>
      </c>
      <c r="I301" s="161">
        <f t="shared" si="48"/>
        <v>62.04</v>
      </c>
      <c r="J301" s="161">
        <f t="shared" si="48"/>
        <v>0.154</v>
      </c>
      <c r="K301" s="161">
        <f t="shared" si="48"/>
        <v>12.57</v>
      </c>
      <c r="L301" s="161">
        <f t="shared" si="48"/>
        <v>465.40999999999997</v>
      </c>
      <c r="M301" s="161">
        <f t="shared" si="48"/>
        <v>453.74400000000003</v>
      </c>
      <c r="N301" s="161">
        <f t="shared" si="48"/>
        <v>175.33699999999999</v>
      </c>
      <c r="O301" s="161">
        <f t="shared" si="48"/>
        <v>8.2100000000000009</v>
      </c>
    </row>
    <row r="302" spans="1:15" x14ac:dyDescent="0.25">
      <c r="A302" s="153">
        <v>5</v>
      </c>
      <c r="B302" s="154" t="s">
        <v>108</v>
      </c>
      <c r="C302" s="155">
        <f t="shared" ref="C302:O302" si="49">C109</f>
        <v>1295</v>
      </c>
      <c r="D302" s="156">
        <f t="shared" si="49"/>
        <v>32.910000000000004</v>
      </c>
      <c r="E302" s="156">
        <f t="shared" si="49"/>
        <v>42.209999999999994</v>
      </c>
      <c r="F302" s="156">
        <f t="shared" si="49"/>
        <v>191.89</v>
      </c>
      <c r="G302" s="156">
        <f t="shared" si="49"/>
        <v>1307.94</v>
      </c>
      <c r="H302" s="157">
        <f t="shared" si="49"/>
        <v>0.7579999999999999</v>
      </c>
      <c r="I302" s="157">
        <f t="shared" si="49"/>
        <v>15.548999999999999</v>
      </c>
      <c r="J302" s="157">
        <f t="shared" si="49"/>
        <v>3.7000000000000005E-2</v>
      </c>
      <c r="K302" s="157">
        <f t="shared" si="49"/>
        <v>6.2719999999999994</v>
      </c>
      <c r="L302" s="157">
        <f t="shared" si="49"/>
        <v>195.50799999999998</v>
      </c>
      <c r="M302" s="157">
        <f t="shared" si="49"/>
        <v>474.39700000000005</v>
      </c>
      <c r="N302" s="157">
        <f t="shared" si="49"/>
        <v>150.71299999999999</v>
      </c>
      <c r="O302" s="157">
        <f t="shared" si="49"/>
        <v>7.4960000000000004</v>
      </c>
    </row>
    <row r="303" spans="1:15" x14ac:dyDescent="0.25">
      <c r="A303" s="153">
        <v>6</v>
      </c>
      <c r="B303" s="154" t="s">
        <v>104</v>
      </c>
      <c r="C303" s="155">
        <f t="shared" ref="C303:O303" si="50">C127</f>
        <v>1300</v>
      </c>
      <c r="D303" s="156">
        <f t="shared" si="50"/>
        <v>46.760000000000005</v>
      </c>
      <c r="E303" s="156">
        <f t="shared" si="50"/>
        <v>43.25</v>
      </c>
      <c r="F303" s="156">
        <f t="shared" si="50"/>
        <v>191.45999999999998</v>
      </c>
      <c r="G303" s="156">
        <f t="shared" si="50"/>
        <v>1332.31</v>
      </c>
      <c r="H303" s="157">
        <f t="shared" si="50"/>
        <v>0.64300000000000002</v>
      </c>
      <c r="I303" s="157">
        <f t="shared" si="50"/>
        <v>58.678000000000004</v>
      </c>
      <c r="J303" s="157">
        <f t="shared" si="50"/>
        <v>0.158</v>
      </c>
      <c r="K303" s="157">
        <f t="shared" si="50"/>
        <v>6.2780000000000005</v>
      </c>
      <c r="L303" s="157">
        <f t="shared" si="50"/>
        <v>456.95400000000001</v>
      </c>
      <c r="M303" s="157">
        <f t="shared" si="50"/>
        <v>687.28700000000003</v>
      </c>
      <c r="N303" s="157">
        <f t="shared" si="50"/>
        <v>286.60300000000001</v>
      </c>
      <c r="O303" s="157">
        <f t="shared" si="50"/>
        <v>10.436000000000002</v>
      </c>
    </row>
    <row r="304" spans="1:15" x14ac:dyDescent="0.25">
      <c r="A304" s="153">
        <v>7</v>
      </c>
      <c r="B304" s="158" t="s">
        <v>105</v>
      </c>
      <c r="C304" s="155">
        <f t="shared" ref="C304:O304" si="51">C145</f>
        <v>1362</v>
      </c>
      <c r="D304" s="156">
        <f t="shared" si="51"/>
        <v>43.3</v>
      </c>
      <c r="E304" s="156">
        <f t="shared" si="51"/>
        <v>43.34</v>
      </c>
      <c r="F304" s="156">
        <f t="shared" si="51"/>
        <v>162.29000000000002</v>
      </c>
      <c r="G304" s="156">
        <f t="shared" si="51"/>
        <v>1188.6399999999999</v>
      </c>
      <c r="H304" s="157">
        <f t="shared" si="51"/>
        <v>0.67300000000000004</v>
      </c>
      <c r="I304" s="157">
        <f t="shared" si="51"/>
        <v>53.605999999999995</v>
      </c>
      <c r="J304" s="157">
        <f t="shared" si="51"/>
        <v>0.105</v>
      </c>
      <c r="K304" s="157">
        <f t="shared" si="51"/>
        <v>10.151</v>
      </c>
      <c r="L304" s="157">
        <f t="shared" si="51"/>
        <v>421.40799999999996</v>
      </c>
      <c r="M304" s="157">
        <f t="shared" si="51"/>
        <v>637.88400000000001</v>
      </c>
      <c r="N304" s="157">
        <f t="shared" si="51"/>
        <v>192.51600000000002</v>
      </c>
      <c r="O304" s="157">
        <f t="shared" si="51"/>
        <v>6.8130000000000006</v>
      </c>
    </row>
    <row r="305" spans="1:20" x14ac:dyDescent="0.25">
      <c r="A305" s="153">
        <v>8</v>
      </c>
      <c r="B305" s="154" t="s">
        <v>106</v>
      </c>
      <c r="C305" s="155">
        <f t="shared" ref="C305:O305" si="52">C165</f>
        <v>1290</v>
      </c>
      <c r="D305" s="156">
        <f t="shared" si="52"/>
        <v>37.480000000000004</v>
      </c>
      <c r="E305" s="156">
        <f t="shared" si="52"/>
        <v>26.279999999999998</v>
      </c>
      <c r="F305" s="156">
        <f t="shared" si="52"/>
        <v>195.06</v>
      </c>
      <c r="G305" s="156">
        <f t="shared" si="52"/>
        <v>1233.51</v>
      </c>
      <c r="H305" s="157">
        <f t="shared" si="52"/>
        <v>0.43800000000000006</v>
      </c>
      <c r="I305" s="157">
        <f t="shared" si="52"/>
        <v>17.918999999999997</v>
      </c>
      <c r="J305" s="157">
        <f t="shared" si="52"/>
        <v>0.14000000000000001</v>
      </c>
      <c r="K305" s="157">
        <f t="shared" si="52"/>
        <v>7.7720000000000002</v>
      </c>
      <c r="L305" s="157">
        <f t="shared" si="52"/>
        <v>410.54599999999999</v>
      </c>
      <c r="M305" s="157">
        <f t="shared" si="52"/>
        <v>533.92100000000005</v>
      </c>
      <c r="N305" s="157">
        <f t="shared" si="52"/>
        <v>125.18</v>
      </c>
      <c r="O305" s="157">
        <f t="shared" si="52"/>
        <v>7.7140000000000004</v>
      </c>
    </row>
    <row r="306" spans="1:20" x14ac:dyDescent="0.25">
      <c r="A306" s="153">
        <v>9</v>
      </c>
      <c r="B306" s="158" t="s">
        <v>107</v>
      </c>
      <c r="C306" s="155">
        <f t="shared" ref="C306:O306" si="53">C185</f>
        <v>1337</v>
      </c>
      <c r="D306" s="156">
        <f t="shared" si="53"/>
        <v>38.480000000000004</v>
      </c>
      <c r="E306" s="156">
        <f t="shared" si="53"/>
        <v>53.88</v>
      </c>
      <c r="F306" s="156">
        <f t="shared" si="53"/>
        <v>139.12</v>
      </c>
      <c r="G306" s="156">
        <f t="shared" si="53"/>
        <v>1201.8</v>
      </c>
      <c r="H306" s="157">
        <f t="shared" si="53"/>
        <v>0.85400000000000009</v>
      </c>
      <c r="I306" s="157">
        <f t="shared" si="53"/>
        <v>57.480000000000004</v>
      </c>
      <c r="J306" s="157">
        <f t="shared" si="53"/>
        <v>0.22</v>
      </c>
      <c r="K306" s="157">
        <f t="shared" si="53"/>
        <v>7.113999999999999</v>
      </c>
      <c r="L306" s="157">
        <f t="shared" si="53"/>
        <v>194.864</v>
      </c>
      <c r="M306" s="157">
        <f t="shared" si="53"/>
        <v>558.72799999999995</v>
      </c>
      <c r="N306" s="157">
        <f t="shared" si="53"/>
        <v>185.161</v>
      </c>
      <c r="O306" s="157">
        <f t="shared" si="53"/>
        <v>9.8299999999999983</v>
      </c>
    </row>
    <row r="307" spans="1:20" x14ac:dyDescent="0.25">
      <c r="A307" s="153">
        <v>10</v>
      </c>
      <c r="B307" s="154" t="s">
        <v>108</v>
      </c>
      <c r="C307" s="159">
        <f t="shared" ref="C307:O307" si="54">C204</f>
        <v>1300</v>
      </c>
      <c r="D307" s="160">
        <f t="shared" si="54"/>
        <v>36.436000000000007</v>
      </c>
      <c r="E307" s="160">
        <f t="shared" si="54"/>
        <v>46.19</v>
      </c>
      <c r="F307" s="160">
        <f t="shared" si="54"/>
        <v>180.69</v>
      </c>
      <c r="G307" s="160">
        <f t="shared" si="54"/>
        <v>1291.5300000000002</v>
      </c>
      <c r="H307" s="161">
        <f t="shared" si="54"/>
        <v>0.51700000000000002</v>
      </c>
      <c r="I307" s="161">
        <f t="shared" si="54"/>
        <v>24.209</v>
      </c>
      <c r="J307" s="161">
        <f t="shared" si="54"/>
        <v>0.17500000000000002</v>
      </c>
      <c r="K307" s="161">
        <f t="shared" si="54"/>
        <v>6.1669999999999998</v>
      </c>
      <c r="L307" s="161">
        <f t="shared" si="54"/>
        <v>442.64299999999997</v>
      </c>
      <c r="M307" s="161">
        <f t="shared" si="54"/>
        <v>504.60500000000002</v>
      </c>
      <c r="N307" s="161">
        <f t="shared" si="54"/>
        <v>141.886</v>
      </c>
      <c r="O307" s="161">
        <f t="shared" si="54"/>
        <v>5.7910000000000004</v>
      </c>
    </row>
    <row r="308" spans="1:20" x14ac:dyDescent="0.25">
      <c r="A308" s="162"/>
      <c r="B308" s="163" t="s">
        <v>109</v>
      </c>
      <c r="C308" s="155">
        <f>SUM(C298:C307)</f>
        <v>13096</v>
      </c>
      <c r="D308" s="156">
        <f>SUM(D298:D307)</f>
        <v>396.13600000000008</v>
      </c>
      <c r="E308" s="156">
        <f>SUM(E298:E307)</f>
        <v>429.24999999999994</v>
      </c>
      <c r="F308" s="156">
        <f>SUM(F298:F307)</f>
        <v>1743.7599999999998</v>
      </c>
      <c r="G308" s="156">
        <f>SUM(G298:G307)</f>
        <v>12661.5</v>
      </c>
      <c r="H308" s="157">
        <f t="shared" ref="H308:O308" si="55">SUM(H298:H307)</f>
        <v>6.1610000000000005</v>
      </c>
      <c r="I308" s="157">
        <f t="shared" si="55"/>
        <v>416.47399999999999</v>
      </c>
      <c r="J308" s="157">
        <f t="shared" si="55"/>
        <v>1.5390000000000001</v>
      </c>
      <c r="K308" s="157">
        <f t="shared" si="55"/>
        <v>75.134999999999991</v>
      </c>
      <c r="L308" s="157">
        <f t="shared" si="55"/>
        <v>4043.9379999999996</v>
      </c>
      <c r="M308" s="157">
        <f t="shared" si="55"/>
        <v>5906.1810000000005</v>
      </c>
      <c r="N308" s="157">
        <f t="shared" si="55"/>
        <v>1906.6490000000001</v>
      </c>
      <c r="O308" s="157">
        <f t="shared" si="55"/>
        <v>119.401</v>
      </c>
    </row>
    <row r="309" spans="1:20" x14ac:dyDescent="0.25">
      <c r="A309" s="162"/>
      <c r="B309" s="164" t="s">
        <v>110</v>
      </c>
      <c r="C309" s="155">
        <f t="shared" ref="C309:O309" si="56">C308/10</f>
        <v>1309.5999999999999</v>
      </c>
      <c r="D309" s="156">
        <f t="shared" si="56"/>
        <v>39.613600000000005</v>
      </c>
      <c r="E309" s="156">
        <f t="shared" si="56"/>
        <v>42.924999999999997</v>
      </c>
      <c r="F309" s="156">
        <f t="shared" si="56"/>
        <v>174.37599999999998</v>
      </c>
      <c r="G309" s="156">
        <f>G308/10</f>
        <v>1266.1500000000001</v>
      </c>
      <c r="H309" s="157">
        <f t="shared" si="56"/>
        <v>0.61610000000000009</v>
      </c>
      <c r="I309" s="157">
        <f t="shared" si="56"/>
        <v>41.647399999999998</v>
      </c>
      <c r="J309" s="157">
        <f t="shared" si="56"/>
        <v>0.15390000000000001</v>
      </c>
      <c r="K309" s="157">
        <f t="shared" si="56"/>
        <v>7.5134999999999987</v>
      </c>
      <c r="L309" s="157">
        <f t="shared" si="56"/>
        <v>404.39379999999994</v>
      </c>
      <c r="M309" s="157">
        <f t="shared" si="56"/>
        <v>590.61810000000003</v>
      </c>
      <c r="N309" s="157">
        <f t="shared" si="56"/>
        <v>190.66490000000002</v>
      </c>
      <c r="O309" s="157">
        <f t="shared" si="56"/>
        <v>11.940099999999999</v>
      </c>
    </row>
    <row r="310" spans="1:20" ht="22.5" x14ac:dyDescent="0.25">
      <c r="A310" s="162"/>
      <c r="B310" s="165" t="s">
        <v>111</v>
      </c>
      <c r="C310" s="155">
        <v>1200</v>
      </c>
      <c r="D310" s="168">
        <v>38.5</v>
      </c>
      <c r="E310" s="168">
        <v>39.5</v>
      </c>
      <c r="F310" s="168">
        <v>167.5</v>
      </c>
      <c r="G310" s="168">
        <v>1175</v>
      </c>
      <c r="H310" s="167">
        <v>0.6</v>
      </c>
      <c r="I310" s="167">
        <v>30</v>
      </c>
      <c r="J310" s="167">
        <v>0.35</v>
      </c>
      <c r="K310" s="167"/>
      <c r="L310" s="167">
        <v>550</v>
      </c>
      <c r="M310" s="167">
        <v>550</v>
      </c>
      <c r="N310" s="167">
        <v>125</v>
      </c>
      <c r="O310" s="167">
        <v>6</v>
      </c>
    </row>
    <row r="311" spans="1:20" ht="22.5" x14ac:dyDescent="0.25">
      <c r="A311" s="162"/>
      <c r="B311" s="165" t="s">
        <v>112</v>
      </c>
      <c r="C311" s="166">
        <v>1200</v>
      </c>
      <c r="D311" s="168">
        <v>46.2</v>
      </c>
      <c r="E311" s="168">
        <v>47.4</v>
      </c>
      <c r="F311" s="168">
        <v>201</v>
      </c>
      <c r="G311" s="168">
        <v>1410</v>
      </c>
      <c r="H311" s="167">
        <v>0.72</v>
      </c>
      <c r="I311" s="167">
        <v>36</v>
      </c>
      <c r="J311" s="167">
        <v>0.245</v>
      </c>
      <c r="K311" s="167"/>
      <c r="L311" s="167">
        <v>660</v>
      </c>
      <c r="M311" s="167">
        <v>660</v>
      </c>
      <c r="N311" s="167">
        <v>150</v>
      </c>
      <c r="O311" s="167">
        <v>7.2</v>
      </c>
    </row>
    <row r="312" spans="1:20" x14ac:dyDescent="0.25">
      <c r="A312" s="110"/>
      <c r="B312" s="111"/>
      <c r="C312" s="112"/>
      <c r="D312" s="113"/>
      <c r="E312" s="113"/>
      <c r="F312" s="113"/>
      <c r="G312" s="113"/>
      <c r="H312" s="114"/>
      <c r="I312" s="114"/>
      <c r="J312" s="114"/>
      <c r="K312" s="114"/>
      <c r="L312" s="114"/>
      <c r="M312" s="114"/>
      <c r="N312" s="114"/>
      <c r="O312" s="114"/>
    </row>
    <row r="313" spans="1:20" ht="15" customHeight="1" x14ac:dyDescent="0.25">
      <c r="A313" s="211" t="s">
        <v>21</v>
      </c>
      <c r="B313" s="211"/>
      <c r="C313" s="211"/>
      <c r="D313" s="211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</row>
    <row r="314" spans="1:20" ht="15" customHeight="1" x14ac:dyDescent="0.25">
      <c r="A314" s="211" t="s">
        <v>22</v>
      </c>
      <c r="B314" s="211"/>
      <c r="C314" s="211"/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</row>
    <row r="315" spans="1:20" ht="15" customHeight="1" x14ac:dyDescent="0.25">
      <c r="A315" s="211" t="s">
        <v>23</v>
      </c>
      <c r="B315" s="211"/>
      <c r="C315" s="211"/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</row>
    <row r="316" spans="1:20" ht="15" customHeight="1" x14ac:dyDescent="0.25">
      <c r="A316" s="212" t="s">
        <v>92</v>
      </c>
      <c r="B316" s="212"/>
      <c r="C316" s="212"/>
      <c r="D316" s="212"/>
      <c r="E316" s="212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</row>
    <row r="317" spans="1:20" ht="30.75" customHeight="1" x14ac:dyDescent="0.25">
      <c r="A317" s="212" t="s">
        <v>42</v>
      </c>
      <c r="B317" s="212"/>
      <c r="C317" s="212"/>
      <c r="D317" s="212"/>
      <c r="E317" s="212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106"/>
      <c r="S317" s="106"/>
      <c r="T317" s="106"/>
    </row>
    <row r="318" spans="1:20" ht="15" customHeight="1" x14ac:dyDescent="0.25">
      <c r="A318" s="211" t="s">
        <v>39</v>
      </c>
      <c r="B318" s="211"/>
      <c r="C318" s="211"/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20" ht="15" customHeight="1" x14ac:dyDescent="0.25">
      <c r="A319" s="211" t="s">
        <v>40</v>
      </c>
      <c r="B319" s="211"/>
      <c r="C319" s="211"/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  <c r="P319" s="211"/>
    </row>
    <row r="320" spans="1:20" ht="15" customHeight="1" x14ac:dyDescent="0.25">
      <c r="A320" s="211" t="s">
        <v>24</v>
      </c>
      <c r="B320" s="211"/>
      <c r="C320" s="211"/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</row>
    <row r="321" spans="1:16" ht="15" customHeight="1" x14ac:dyDescent="0.25">
      <c r="A321" s="212" t="s">
        <v>90</v>
      </c>
      <c r="B321" s="212"/>
      <c r="C321" s="212"/>
      <c r="D321" s="212"/>
      <c r="E321" s="212"/>
      <c r="F321" s="212"/>
      <c r="G321" s="212"/>
      <c r="H321" s="212"/>
      <c r="I321" s="212"/>
      <c r="J321" s="212"/>
      <c r="K321" s="212"/>
      <c r="L321" s="212"/>
      <c r="M321" s="212"/>
      <c r="N321" s="212"/>
      <c r="O321" s="212"/>
      <c r="P321" s="212"/>
    </row>
    <row r="322" spans="1:16" ht="15" customHeight="1" x14ac:dyDescent="0.25">
      <c r="A322" s="211" t="s">
        <v>63</v>
      </c>
      <c r="B322" s="211"/>
      <c r="C322" s="211"/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  <c r="P322" s="211"/>
    </row>
    <row r="323" spans="1:16" ht="17.25" customHeight="1" x14ac:dyDescent="0.25">
      <c r="A323" s="212" t="s">
        <v>64</v>
      </c>
      <c r="B323" s="212"/>
      <c r="C323" s="212"/>
      <c r="D323" s="212"/>
      <c r="E323" s="212"/>
      <c r="F323" s="212"/>
      <c r="G323" s="212"/>
      <c r="H323" s="212"/>
      <c r="I323" s="212"/>
      <c r="J323" s="212"/>
      <c r="K323" s="212"/>
      <c r="L323" s="212"/>
      <c r="M323" s="212"/>
      <c r="N323" s="212"/>
      <c r="O323" s="212"/>
      <c r="P323" s="212"/>
    </row>
    <row r="324" spans="1:16" ht="19.5" customHeight="1" x14ac:dyDescent="0.25">
      <c r="A324" s="211" t="s">
        <v>91</v>
      </c>
      <c r="B324" s="211"/>
      <c r="C324" s="211"/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</row>
    <row r="325" spans="1:16" ht="15" customHeight="1" x14ac:dyDescent="0.25">
      <c r="A325" s="211" t="s">
        <v>25</v>
      </c>
      <c r="B325" s="211"/>
      <c r="C325" s="211"/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</row>
    <row r="326" spans="1:16" x14ac:dyDescent="0.25">
      <c r="A326" s="214" t="s">
        <v>83</v>
      </c>
      <c r="B326" s="214"/>
      <c r="C326" s="214"/>
      <c r="D326" s="214"/>
      <c r="E326" s="214"/>
      <c r="F326" s="214"/>
      <c r="G326" s="214"/>
      <c r="H326" s="214"/>
      <c r="I326" s="214"/>
      <c r="J326" s="214"/>
      <c r="K326" s="214"/>
      <c r="L326" s="214"/>
      <c r="M326" s="214"/>
      <c r="N326" s="214"/>
      <c r="O326" s="214"/>
      <c r="P326" s="214"/>
    </row>
    <row r="327" spans="1:16" x14ac:dyDescent="0.25">
      <c r="A327" s="213" t="s">
        <v>150</v>
      </c>
      <c r="B327" s="213"/>
      <c r="C327" s="213"/>
      <c r="D327" s="213"/>
      <c r="E327" s="213"/>
      <c r="F327" s="213"/>
      <c r="G327" s="213"/>
      <c r="H327" s="213"/>
      <c r="I327" s="213"/>
      <c r="J327" s="213"/>
      <c r="K327" s="213"/>
      <c r="L327" s="131"/>
      <c r="M327" s="131"/>
      <c r="N327" s="131"/>
      <c r="O327" s="131"/>
      <c r="P327" s="131"/>
    </row>
  </sheetData>
  <mergeCells count="210">
    <mergeCell ref="A286:O286"/>
    <mergeCell ref="A267:O267"/>
    <mergeCell ref="A277:O277"/>
    <mergeCell ref="A278:O278"/>
    <mergeCell ref="A279:A280"/>
    <mergeCell ref="B279:B280"/>
    <mergeCell ref="C279:C280"/>
    <mergeCell ref="D279:D280"/>
    <mergeCell ref="E279:E280"/>
    <mergeCell ref="F279:F280"/>
    <mergeCell ref="G279:G280"/>
    <mergeCell ref="H279:K279"/>
    <mergeCell ref="L279:O279"/>
    <mergeCell ref="A249:O249"/>
    <mergeCell ref="A258:O258"/>
    <mergeCell ref="A259:O259"/>
    <mergeCell ref="A260:A261"/>
    <mergeCell ref="B260:B261"/>
    <mergeCell ref="C260:C261"/>
    <mergeCell ref="D260:D261"/>
    <mergeCell ref="E260:E261"/>
    <mergeCell ref="F260:F261"/>
    <mergeCell ref="G260:G261"/>
    <mergeCell ref="H260:K260"/>
    <mergeCell ref="L260:O260"/>
    <mergeCell ref="A230:O230"/>
    <mergeCell ref="A239:O239"/>
    <mergeCell ref="A240:O240"/>
    <mergeCell ref="A241:A242"/>
    <mergeCell ref="B241:B242"/>
    <mergeCell ref="C241:C242"/>
    <mergeCell ref="D241:D242"/>
    <mergeCell ref="E241:E242"/>
    <mergeCell ref="F241:F242"/>
    <mergeCell ref="G241:G242"/>
    <mergeCell ref="H241:K241"/>
    <mergeCell ref="L241:O241"/>
    <mergeCell ref="G207:G208"/>
    <mergeCell ref="H207:K207"/>
    <mergeCell ref="L207:O207"/>
    <mergeCell ref="A214:O214"/>
    <mergeCell ref="A222:O222"/>
    <mergeCell ref="A223:O223"/>
    <mergeCell ref="A224:A225"/>
    <mergeCell ref="B224:B225"/>
    <mergeCell ref="C224:C225"/>
    <mergeCell ref="D224:D225"/>
    <mergeCell ref="E224:E225"/>
    <mergeCell ref="F224:F225"/>
    <mergeCell ref="G224:G225"/>
    <mergeCell ref="H224:K224"/>
    <mergeCell ref="L224:O224"/>
    <mergeCell ref="A321:P321"/>
    <mergeCell ref="A327:K327"/>
    <mergeCell ref="A320:P320"/>
    <mergeCell ref="A322:P322"/>
    <mergeCell ref="A323:P323"/>
    <mergeCell ref="A324:P324"/>
    <mergeCell ref="A325:P325"/>
    <mergeCell ref="A314:P314"/>
    <mergeCell ref="A315:P315"/>
    <mergeCell ref="A316:T316"/>
    <mergeCell ref="A317:Q317"/>
    <mergeCell ref="A318:P318"/>
    <mergeCell ref="A319:P319"/>
    <mergeCell ref="A326:P326"/>
    <mergeCell ref="F188:F189"/>
    <mergeCell ref="G188:G189"/>
    <mergeCell ref="H188:K188"/>
    <mergeCell ref="L188:O188"/>
    <mergeCell ref="E196:I196"/>
    <mergeCell ref="A313:P313"/>
    <mergeCell ref="G177:G178"/>
    <mergeCell ref="H177:K177"/>
    <mergeCell ref="L177:O177"/>
    <mergeCell ref="A186:O186"/>
    <mergeCell ref="A187:O187"/>
    <mergeCell ref="A188:A189"/>
    <mergeCell ref="B188:B189"/>
    <mergeCell ref="C188:C189"/>
    <mergeCell ref="D188:D189"/>
    <mergeCell ref="E188:E189"/>
    <mergeCell ref="A205:O205"/>
    <mergeCell ref="A206:O206"/>
    <mergeCell ref="A207:A208"/>
    <mergeCell ref="B207:B208"/>
    <mergeCell ref="C207:C208"/>
    <mergeCell ref="D207:D208"/>
    <mergeCell ref="E207:E208"/>
    <mergeCell ref="F207:F208"/>
    <mergeCell ref="G169:G170"/>
    <mergeCell ref="H169:K169"/>
    <mergeCell ref="L169:O169"/>
    <mergeCell ref="E176:I176"/>
    <mergeCell ref="A177:A178"/>
    <mergeCell ref="B177:B178"/>
    <mergeCell ref="C177:C178"/>
    <mergeCell ref="D177:D178"/>
    <mergeCell ref="E177:E178"/>
    <mergeCell ref="F177:F178"/>
    <mergeCell ref="A169:A170"/>
    <mergeCell ref="B169:B170"/>
    <mergeCell ref="C169:C170"/>
    <mergeCell ref="D169:D170"/>
    <mergeCell ref="E169:E170"/>
    <mergeCell ref="F169:F170"/>
    <mergeCell ref="G149:G150"/>
    <mergeCell ref="H149:K149"/>
    <mergeCell ref="L149:O149"/>
    <mergeCell ref="E157:I157"/>
    <mergeCell ref="A167:O167"/>
    <mergeCell ref="A168:O168"/>
    <mergeCell ref="A149:A150"/>
    <mergeCell ref="B149:B150"/>
    <mergeCell ref="C149:C150"/>
    <mergeCell ref="D149:D150"/>
    <mergeCell ref="E149:E150"/>
    <mergeCell ref="F149:F150"/>
    <mergeCell ref="G131:G132"/>
    <mergeCell ref="H131:K131"/>
    <mergeCell ref="L131:O131"/>
    <mergeCell ref="E137:I137"/>
    <mergeCell ref="A147:O147"/>
    <mergeCell ref="A148:O148"/>
    <mergeCell ref="A131:A132"/>
    <mergeCell ref="B131:B132"/>
    <mergeCell ref="C131:C132"/>
    <mergeCell ref="D131:D132"/>
    <mergeCell ref="E131:E132"/>
    <mergeCell ref="F131:F132"/>
    <mergeCell ref="G112:G113"/>
    <mergeCell ref="H112:K112"/>
    <mergeCell ref="L112:O112"/>
    <mergeCell ref="A119:O119"/>
    <mergeCell ref="A129:O129"/>
    <mergeCell ref="A130:O130"/>
    <mergeCell ref="A112:A113"/>
    <mergeCell ref="B112:B113"/>
    <mergeCell ref="C112:C113"/>
    <mergeCell ref="D112:D113"/>
    <mergeCell ref="E112:E113"/>
    <mergeCell ref="F112:F113"/>
    <mergeCell ref="F94:F95"/>
    <mergeCell ref="G94:G95"/>
    <mergeCell ref="H94:K94"/>
    <mergeCell ref="L94:O94"/>
    <mergeCell ref="A101:O101"/>
    <mergeCell ref="A111:O111"/>
    <mergeCell ref="G75:G76"/>
    <mergeCell ref="H75:K75"/>
    <mergeCell ref="L75:O75"/>
    <mergeCell ref="A82:O82"/>
    <mergeCell ref="A93:O93"/>
    <mergeCell ref="A94:A95"/>
    <mergeCell ref="B94:B95"/>
    <mergeCell ref="C94:C95"/>
    <mergeCell ref="D94:D95"/>
    <mergeCell ref="E94:E95"/>
    <mergeCell ref="A75:A76"/>
    <mergeCell ref="B75:B76"/>
    <mergeCell ref="C75:C76"/>
    <mergeCell ref="D75:D76"/>
    <mergeCell ref="E75:E76"/>
    <mergeCell ref="F75:F76"/>
    <mergeCell ref="A92:O92"/>
    <mergeCell ref="A110:O110"/>
    <mergeCell ref="G56:G57"/>
    <mergeCell ref="H56:K56"/>
    <mergeCell ref="L56:O56"/>
    <mergeCell ref="A64:O64"/>
    <mergeCell ref="A73:O73"/>
    <mergeCell ref="A74:O74"/>
    <mergeCell ref="A56:A57"/>
    <mergeCell ref="B56:B57"/>
    <mergeCell ref="C56:C57"/>
    <mergeCell ref="D56:D57"/>
    <mergeCell ref="E56:E57"/>
    <mergeCell ref="F56:F57"/>
    <mergeCell ref="A45:O45"/>
    <mergeCell ref="A54:O54"/>
    <mergeCell ref="A55:O55"/>
    <mergeCell ref="A39:A40"/>
    <mergeCell ref="B39:B40"/>
    <mergeCell ref="C39:C40"/>
    <mergeCell ref="D39:D40"/>
    <mergeCell ref="E39:E40"/>
    <mergeCell ref="F39:F40"/>
    <mergeCell ref="G39:G40"/>
    <mergeCell ref="K1:N1"/>
    <mergeCell ref="K2:N2"/>
    <mergeCell ref="A16:O16"/>
    <mergeCell ref="A17:O17"/>
    <mergeCell ref="A18:O18"/>
    <mergeCell ref="G22:G23"/>
    <mergeCell ref="H22:K22"/>
    <mergeCell ref="L22:O22"/>
    <mergeCell ref="H39:K39"/>
    <mergeCell ref="L39:O39"/>
    <mergeCell ref="A29:O29"/>
    <mergeCell ref="A37:O37"/>
    <mergeCell ref="A38:O38"/>
    <mergeCell ref="A19:O19"/>
    <mergeCell ref="A20:O20"/>
    <mergeCell ref="A21:O21"/>
    <mergeCell ref="A22:A23"/>
    <mergeCell ref="B22:B23"/>
    <mergeCell ref="C22:C23"/>
    <mergeCell ref="D22:D23"/>
    <mergeCell ref="E22:E23"/>
    <mergeCell ref="F22:F23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Завтр.+Обед лагерь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2025-05-15T06:08:01Z</dcterms:modified>
</cp:coreProperties>
</file>